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14610" windowHeight="4725" activeTab="1"/>
  </bookViews>
  <sheets>
    <sheet name="基礎数値" sheetId="1" r:id="rId1"/>
    <sheet name="収支（返済10年）" sheetId="2" r:id="rId2"/>
  </sheets>
  <definedNames>
    <definedName name="_xlnm.Print_Titles" localSheetId="1">'収支（返済10年）'!$A:$F</definedName>
  </definedNames>
  <calcPr fullCalcOnLoad="1"/>
</workbook>
</file>

<file path=xl/sharedStrings.xml><?xml version="1.0" encoding="utf-8"?>
<sst xmlns="http://schemas.openxmlformats.org/spreadsheetml/2006/main" count="408" uniqueCount="129">
  <si>
    <t>室番号</t>
  </si>
  <si>
    <t>賃料</t>
  </si>
  <si>
    <t>敷金</t>
  </si>
  <si>
    <t>計</t>
  </si>
  <si>
    <t>固定資産評価額</t>
  </si>
  <si>
    <t>土地</t>
  </si>
  <si>
    <t>建物</t>
  </si>
  <si>
    <t>敷金返金</t>
  </si>
  <si>
    <t>2011年</t>
  </si>
  <si>
    <t>2012年</t>
  </si>
  <si>
    <t>収　　　　　　　益</t>
  </si>
  <si>
    <t>年賦償還率</t>
  </si>
  <si>
    <t>経　　　　　　常　　　　　　経　　　　　　費</t>
  </si>
  <si>
    <t>2010年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</si>
  <si>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</si>
  <si>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</si>
  <si>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</si>
  <si>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</si>
  <si>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</si>
  <si>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</si>
  <si>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</si>
  <si>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</si>
  <si>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</si>
  <si>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</si>
  <si>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</si>
  <si>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</si>
  <si>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</si>
  <si>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</si>
  <si>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</si>
  <si>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</si>
  <si>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</si>
  <si>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</si>
  <si>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2031年</t>
  </si>
  <si>
    <t>2032年</t>
  </si>
  <si>
    <t>2033年</t>
  </si>
  <si>
    <t>2034年</t>
  </si>
  <si>
    <t>2035年</t>
  </si>
  <si>
    <t>2036年</t>
  </si>
  <si>
    <t>2037年</t>
  </si>
  <si>
    <t>2038年</t>
  </si>
  <si>
    <t>2039年</t>
  </si>
  <si>
    <t>2040年</t>
  </si>
  <si>
    <t>（2年・0％）</t>
  </si>
  <si>
    <t>年間空室率予測</t>
  </si>
  <si>
    <t>予測収入賃料（居宅）全室入居</t>
  </si>
  <si>
    <t>賃料下落率予測</t>
  </si>
  <si>
    <t>1室あたり平均賃料予測</t>
  </si>
  <si>
    <t>収益前提</t>
  </si>
  <si>
    <t>耐用年数</t>
  </si>
  <si>
    <t>2041年</t>
  </si>
  <si>
    <t>2042年</t>
  </si>
  <si>
    <t>減価償却費</t>
  </si>
  <si>
    <t>収益</t>
  </si>
  <si>
    <t>融資条件等</t>
  </si>
  <si>
    <t>所得税等（所得税10％+住民税6％+事業税5％）</t>
  </si>
  <si>
    <t>取得費用</t>
  </si>
  <si>
    <t>登録免許税</t>
  </si>
  <si>
    <t>抵当権設定</t>
  </si>
  <si>
    <t>取得税</t>
  </si>
  <si>
    <t>司法書士費用</t>
  </si>
  <si>
    <t>当初改装費</t>
  </si>
  <si>
    <t>塗装費</t>
  </si>
  <si>
    <t>その他</t>
  </si>
  <si>
    <t>収入賃料（居宅）</t>
  </si>
  <si>
    <t>収入賃料（非居宅）</t>
  </si>
  <si>
    <t>預り金運用益（居宅）</t>
  </si>
  <si>
    <t>.預り金運用益（非居宅）</t>
  </si>
  <si>
    <t>更新料(居宅)＜新規賃料に対する割合＞</t>
  </si>
  <si>
    <t>更新料(非居宅)＜新規賃料に対する割合＞</t>
  </si>
  <si>
    <t>年首残</t>
  </si>
  <si>
    <t>年末残</t>
  </si>
  <si>
    <t>預り敷金</t>
  </si>
  <si>
    <t>固定資産税額（土地・建物）</t>
  </si>
  <si>
    <t>経過年数</t>
  </si>
  <si>
    <t>建物評価額</t>
  </si>
  <si>
    <t>手数料・立退交渉</t>
  </si>
  <si>
    <t>対象物件の表示</t>
  </si>
  <si>
    <t>種別</t>
  </si>
  <si>
    <t>地番</t>
  </si>
  <si>
    <t>地目</t>
  </si>
  <si>
    <t>地積</t>
  </si>
  <si>
    <t>家屋番号</t>
  </si>
  <si>
    <t>床面積</t>
  </si>
  <si>
    <t>新築年月日</t>
  </si>
  <si>
    <t>所　　　　　　　　　　　　　在</t>
  </si>
  <si>
    <t>所　　　　　　　　　　　　　　　　　　　　　　在</t>
  </si>
  <si>
    <t>構　　　　　　　　　　造</t>
  </si>
  <si>
    <t>固定資産税課税標準額</t>
  </si>
  <si>
    <t>駐車料</t>
  </si>
  <si>
    <t>共益費</t>
  </si>
  <si>
    <t>建物再調達価格</t>
  </si>
  <si>
    <t>その他の収入(敷金・更新料）</t>
  </si>
  <si>
    <t>賃料予測</t>
  </si>
  <si>
    <r>
      <t>損益計画計算表　　　</t>
    </r>
    <r>
      <rPr>
        <sz val="9"/>
        <rFont val="ＭＳ Ｐ明朝"/>
        <family val="1"/>
      </rPr>
      <t>(単位　：　千円)</t>
    </r>
  </si>
  <si>
    <t>売却基準価格</t>
  </si>
  <si>
    <t>単年</t>
  </si>
  <si>
    <t>　　　年</t>
  </si>
  <si>
    <t>－</t>
  </si>
  <si>
    <t>共益費（表面額）&lt;収入賃料に対する割合&gt;</t>
  </si>
  <si>
    <r>
      <t>駐車場料金</t>
    </r>
    <r>
      <rPr>
        <sz val="8"/>
        <rFont val="ＭＳ Ｐ明朝"/>
        <family val="1"/>
      </rPr>
      <t>：</t>
    </r>
  </si>
  <si>
    <t>－</t>
  </si>
  <si>
    <t>－</t>
  </si>
  <si>
    <t>預り金償却額</t>
  </si>
  <si>
    <t>－</t>
  </si>
  <si>
    <t>礼金償却額</t>
  </si>
  <si>
    <t>－</t>
  </si>
  <si>
    <t>－</t>
  </si>
  <si>
    <t>総収入</t>
  </si>
  <si>
    <t>修繕費＜収入賃料に対する割合＞</t>
  </si>
  <si>
    <t>維持管理費＜収入賃料に対する割合＞</t>
  </si>
  <si>
    <t>共益費（実額）</t>
  </si>
  <si>
    <t>公租公課(土地)&lt;固定資産税評価額に対する割合&gt;</t>
  </si>
  <si>
    <t>公租公課(建物)&lt;固定資産税評価額に対する割合&gt;</t>
  </si>
  <si>
    <t>損害保険料＜建築費に対する割合＞</t>
  </si>
  <si>
    <t>貸倒れ損失相当額＜収入賃料に対する割合＞</t>
  </si>
  <si>
    <t>建物取壊費用積立金＜建築費に対する割合＞</t>
  </si>
  <si>
    <t>賃借人募集経費＜収入賃料に対する割合＞</t>
  </si>
  <si>
    <t>運営費用</t>
  </si>
  <si>
    <t>経常収支</t>
  </si>
  <si>
    <t>ＯＥＲ（経費率22÷12）</t>
  </si>
  <si>
    <t>借入金返済額（元本）</t>
  </si>
  <si>
    <t>借入金返済額（金利）</t>
  </si>
  <si>
    <t>期末借入金元本残高</t>
  </si>
  <si>
    <t>キャッシュフロー</t>
  </si>
  <si>
    <t>キャッシュフロー</t>
  </si>
  <si>
    <t>●●市●●町●●●番地</t>
  </si>
  <si>
    <t>●●●番</t>
  </si>
  <si>
    <t>●●●</t>
  </si>
  <si>
    <t>●●市●●町●●●番地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</si>
</sst>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&quot;年&quot;"/>
    <numFmt numFmtId="178" formatCode="#0&quot;年&quot;"/>
    <numFmt numFmtId="179" formatCode="#,##0&quot;千円&quot;"/>
    <numFmt numFmtId="180" formatCode="&quot;金利&quot;0.00&quot;％&quot;"/>
    <numFmt numFmtId="181" formatCode="##&quot;室&quot;"/>
    <numFmt numFmtId="182" formatCode="#,###.##&quot;㎡&quot;"/>
    <numFmt numFmtId="183" formatCode="&quot;平成&quot;##&quot;年度&quot;"/>
    <numFmt numFmtId="184" formatCode="&quot;H&quot;##&quot;年度&quot;"/>
    <numFmt numFmtId="185" formatCode="mmm\-yyyy"/>
    <numFmt numFmtId="186" formatCode="&quot;(&quot;##&quot;％）&quot;"/>
    <numFmt numFmtId="187" formatCode="&quot;(&quot;##.##&quot;％）&quot;"/>
    <numFmt numFmtId="188" formatCode="&quot;(&quot;#0.##&quot;％）&quot;"/>
    <numFmt numFmtId="189" formatCode="##&quot;年賃料&quot;"/>
    <numFmt numFmtId="190" formatCode="0_ "/>
  </numFmts>
  <fonts count="7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8" fontId="0" fillId="0" borderId="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6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2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8" xfId="0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184" fontId="0" fillId="0" borderId="0" xfId="16" applyNumberFormat="1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182" fontId="0" fillId="0" borderId="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58" fontId="0" fillId="0" borderId="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2" fontId="0" fillId="0" borderId="16" xfId="0" applyNumberFormat="1" applyBorder="1" applyAlignment="1">
      <alignment vertical="center"/>
    </xf>
    <xf numFmtId="58" fontId="0" fillId="0" borderId="1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82" fontId="0" fillId="0" borderId="5" xfId="0" applyNumberForma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23" xfId="0" applyBorder="1" applyAlignment="1">
      <alignment vertical="center"/>
    </xf>
    <xf numFmtId="184" fontId="0" fillId="0" borderId="23" xfId="0" applyNumberFormat="1" applyFont="1" applyBorder="1" applyAlignment="1">
      <alignment horizontal="center" vertical="center"/>
    </xf>
    <xf numFmtId="183" fontId="0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84" fontId="0" fillId="0" borderId="24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0" borderId="6" xfId="16" applyNumberFormat="1" applyBorder="1" applyAlignment="1">
      <alignment horizontal="center" vertical="center"/>
    </xf>
    <xf numFmtId="184" fontId="0" fillId="0" borderId="16" xfId="16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4" fontId="0" fillId="0" borderId="0" xfId="16" applyNumberForma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0" fillId="0" borderId="6" xfId="16" applyFont="1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" xfId="16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" vertical="center"/>
    </xf>
    <xf numFmtId="186" fontId="4" fillId="0" borderId="8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  <xf numFmtId="188" fontId="4" fillId="0" borderId="9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indent="2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8" fontId="4" fillId="2" borderId="0" xfId="16" applyFont="1" applyFill="1" applyAlignment="1">
      <alignment vertical="center"/>
    </xf>
    <xf numFmtId="0" fontId="4" fillId="2" borderId="0" xfId="0" applyFont="1" applyFill="1" applyAlignment="1">
      <alignment vertical="center"/>
    </xf>
    <xf numFmtId="38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189" fontId="2" fillId="0" borderId="1" xfId="0" applyNumberFormat="1" applyFont="1" applyBorder="1" applyAlignment="1">
      <alignment horizontal="center" vertical="center"/>
    </xf>
    <xf numFmtId="38" fontId="0" fillId="0" borderId="24" xfId="0" applyNumberFormat="1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0" borderId="6" xfId="16" applyBorder="1" applyAlignment="1">
      <alignment vertical="center"/>
    </xf>
    <xf numFmtId="3" fontId="4" fillId="0" borderId="29" xfId="16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2" borderId="2" xfId="16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0" borderId="2" xfId="16" applyNumberFormat="1" applyFont="1" applyBorder="1" applyAlignment="1">
      <alignment vertical="center"/>
    </xf>
    <xf numFmtId="3" fontId="4" fillId="0" borderId="16" xfId="16" applyNumberFormat="1" applyFont="1" applyBorder="1" applyAlignment="1">
      <alignment vertical="center"/>
    </xf>
    <xf numFmtId="3" fontId="4" fillId="0" borderId="6" xfId="16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0" xfId="16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16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2" xfId="16" applyNumberFormat="1" applyFont="1" applyBorder="1" applyAlignment="1">
      <alignment vertical="center"/>
    </xf>
    <xf numFmtId="179" fontId="4" fillId="2" borderId="8" xfId="0" applyNumberFormat="1" applyFont="1" applyFill="1" applyBorder="1" applyAlignment="1">
      <alignment vertical="center"/>
    </xf>
    <xf numFmtId="180" fontId="4" fillId="2" borderId="8" xfId="0" applyNumberFormat="1" applyFont="1" applyFill="1" applyBorder="1" applyAlignment="1">
      <alignment vertical="center"/>
    </xf>
    <xf numFmtId="177" fontId="4" fillId="2" borderId="9" xfId="0" applyNumberFormat="1" applyFont="1" applyFill="1" applyBorder="1" applyAlignment="1">
      <alignment horizontal="center" vertical="center"/>
    </xf>
    <xf numFmtId="10" fontId="4" fillId="2" borderId="2" xfId="16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38" fontId="0" fillId="0" borderId="24" xfId="16" applyBorder="1" applyAlignment="1">
      <alignment vertical="center"/>
    </xf>
    <xf numFmtId="38" fontId="0" fillId="0" borderId="24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9" fontId="0" fillId="0" borderId="4" xfId="0" applyNumberFormat="1" applyBorder="1" applyAlignment="1">
      <alignment horizontal="center" vertical="center"/>
    </xf>
    <xf numFmtId="189" fontId="0" fillId="0" borderId="5" xfId="0" applyNumberFormat="1" applyBorder="1" applyAlignment="1">
      <alignment horizontal="center" vertical="center"/>
    </xf>
    <xf numFmtId="189" fontId="0" fillId="0" borderId="3" xfId="0" applyNumberFormat="1" applyBorder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38" fontId="0" fillId="0" borderId="0" xfId="16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3" xfId="0" applyFont="1" applyFill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0" xfId="0" applyFont="1" applyBorder="1" applyAlignment="1">
      <alignment horizontal="right" vertical="center" textRotation="255"/>
    </xf>
    <xf numFmtId="0" fontId="4" fillId="0" borderId="0" xfId="0" applyFont="1" applyAlignment="1">
      <alignment horizontal="right" vertical="center" textRotation="255"/>
    </xf>
    <xf numFmtId="0" fontId="0" fillId="0" borderId="0" xfId="0" applyAlignment="1">
      <alignment horizontal="right" vertical="center"/>
    </xf>
    <xf numFmtId="0" fontId="4" fillId="0" borderId="23" xfId="0" applyFont="1" applyBorder="1" applyAlignment="1">
      <alignment vertical="center" textRotation="255" wrapText="1"/>
    </xf>
    <xf numFmtId="0" fontId="0" fillId="0" borderId="22" xfId="0" applyBorder="1" applyAlignment="1">
      <alignment vertical="center" textRotation="255" wrapText="1"/>
    </xf>
    <xf numFmtId="0" fontId="4" fillId="0" borderId="22" xfId="0" applyFont="1" applyBorder="1" applyAlignment="1">
      <alignment vertical="center" textRotation="255" wrapText="1"/>
    </xf>
    <xf numFmtId="0" fontId="4" fillId="0" borderId="24" xfId="0" applyFont="1" applyBorder="1" applyAlignment="1">
      <alignment vertical="center" textRotation="255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23</xdr:row>
      <xdr:rowOff>9525</xdr:rowOff>
    </xdr:from>
    <xdr:to>
      <xdr:col>5</xdr:col>
      <xdr:colOff>438150</xdr:colOff>
      <xdr:row>24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267075" y="2743200"/>
          <a:ext cx="85725" cy="3048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I12" sqref="I12:L12"/>
    </sheetView>
  </sheetViews>
  <sheetFormatPr defaultColWidth="9.00390625" defaultRowHeight="13.5"/>
  <cols>
    <col min="1" max="1" width="4.75390625" style="0" customWidth="1"/>
    <col min="2" max="2" width="5.375" style="0" bestFit="1" customWidth="1"/>
    <col min="3" max="11" width="11.25390625" style="0" customWidth="1"/>
    <col min="12" max="12" width="15.50390625" style="0" customWidth="1"/>
    <col min="17" max="18" width="11.875" style="0" bestFit="1" customWidth="1"/>
    <col min="19" max="19" width="13.375" style="0" customWidth="1"/>
    <col min="22" max="22" width="9.75390625" style="0" bestFit="1" customWidth="1"/>
    <col min="23" max="23" width="11.875" style="0" bestFit="1" customWidth="1"/>
    <col min="25" max="25" width="11.875" style="0" bestFit="1" customWidth="1"/>
  </cols>
  <sheetData>
    <row r="1" ht="13.5">
      <c r="A1" t="s">
        <v>76</v>
      </c>
    </row>
    <row r="2" spans="2:8" ht="13.5">
      <c r="B2" s="57" t="s">
        <v>77</v>
      </c>
      <c r="C2" s="144" t="s">
        <v>84</v>
      </c>
      <c r="D2" s="144"/>
      <c r="E2" s="144"/>
      <c r="F2" s="58" t="s">
        <v>78</v>
      </c>
      <c r="G2" s="58" t="s">
        <v>79</v>
      </c>
      <c r="H2" s="58" t="s">
        <v>80</v>
      </c>
    </row>
    <row r="3" spans="2:16" ht="13.5">
      <c r="B3" s="59" t="s">
        <v>5</v>
      </c>
      <c r="C3" s="145"/>
      <c r="D3" s="145"/>
      <c r="E3" s="145"/>
      <c r="F3" s="60"/>
      <c r="G3" s="59"/>
      <c r="H3" s="61"/>
      <c r="J3" s="51"/>
      <c r="L3" s="154"/>
      <c r="M3" s="154"/>
      <c r="P3" s="52"/>
    </row>
    <row r="4" spans="2:16" ht="13.5">
      <c r="B4" s="63"/>
      <c r="C4" s="149"/>
      <c r="D4" s="150"/>
      <c r="E4" s="151"/>
      <c r="F4" s="64"/>
      <c r="G4" s="63"/>
      <c r="H4" s="65"/>
      <c r="J4" s="51"/>
      <c r="L4" s="4"/>
      <c r="M4" s="4"/>
      <c r="P4" s="52"/>
    </row>
    <row r="5" spans="2:8" ht="13.5">
      <c r="B5" s="62"/>
      <c r="C5" s="147"/>
      <c r="D5" s="147"/>
      <c r="E5" s="147"/>
      <c r="F5" s="62"/>
      <c r="G5" s="62"/>
      <c r="H5" s="69"/>
    </row>
    <row r="6" spans="2:8" ht="6.75" customHeight="1">
      <c r="B6" s="56"/>
      <c r="C6" s="71"/>
      <c r="D6" s="71"/>
      <c r="E6" s="71"/>
      <c r="F6" s="56"/>
      <c r="G6" s="56"/>
      <c r="H6" s="72"/>
    </row>
    <row r="7" spans="2:14" ht="13.5">
      <c r="B7" s="57" t="s">
        <v>77</v>
      </c>
      <c r="C7" s="144" t="s">
        <v>85</v>
      </c>
      <c r="D7" s="144"/>
      <c r="E7" s="144"/>
      <c r="F7" s="148"/>
      <c r="G7" s="58" t="s">
        <v>81</v>
      </c>
      <c r="H7" s="58" t="s">
        <v>82</v>
      </c>
      <c r="I7" s="144" t="s">
        <v>86</v>
      </c>
      <c r="J7" s="144"/>
      <c r="K7" s="144"/>
      <c r="L7" s="58" t="s">
        <v>83</v>
      </c>
      <c r="N7" s="53"/>
    </row>
    <row r="8" spans="2:14" ht="13.5">
      <c r="B8" s="59" t="s">
        <v>6</v>
      </c>
      <c r="C8" s="145" t="s">
        <v>125</v>
      </c>
      <c r="D8" s="145"/>
      <c r="E8" s="145"/>
      <c r="F8" s="145"/>
      <c r="G8" s="66" t="s">
        <v>126</v>
      </c>
      <c r="H8" s="61" t="s">
        <v>127</v>
      </c>
      <c r="I8" s="145"/>
      <c r="J8" s="145"/>
      <c r="K8" s="145"/>
      <c r="L8" s="67"/>
      <c r="N8" s="53"/>
    </row>
    <row r="9" spans="2:18" ht="13.5">
      <c r="B9" s="62"/>
      <c r="C9" s="147"/>
      <c r="D9" s="147"/>
      <c r="E9" s="147"/>
      <c r="F9" s="147"/>
      <c r="G9" s="68"/>
      <c r="H9" s="69"/>
      <c r="I9" s="147"/>
      <c r="J9" s="147"/>
      <c r="K9" s="147"/>
      <c r="L9" s="70"/>
      <c r="N9" s="54"/>
      <c r="R9" s="1"/>
    </row>
    <row r="10" spans="5:18" ht="13.5">
      <c r="E10" s="50"/>
      <c r="F10" s="50"/>
      <c r="R10" s="1"/>
    </row>
    <row r="11" spans="2:18" ht="13.5">
      <c r="B11" s="57"/>
      <c r="C11" s="146" t="s">
        <v>4</v>
      </c>
      <c r="D11" s="146"/>
      <c r="E11" s="146" t="s">
        <v>87</v>
      </c>
      <c r="F11" s="146"/>
      <c r="G11" s="50"/>
      <c r="R11" s="1"/>
    </row>
    <row r="12" spans="2:18" ht="13.5">
      <c r="B12" s="74" t="s">
        <v>5</v>
      </c>
      <c r="C12" s="75">
        <v>21</v>
      </c>
      <c r="D12" s="76"/>
      <c r="E12" s="79">
        <v>22</v>
      </c>
      <c r="F12" s="80"/>
      <c r="G12" s="50"/>
      <c r="R12" s="1"/>
    </row>
    <row r="13" spans="2:6" ht="13.5">
      <c r="B13" s="77"/>
      <c r="C13" s="78"/>
      <c r="D13" s="77"/>
      <c r="E13" s="81">
        <v>23</v>
      </c>
      <c r="F13" s="62"/>
    </row>
    <row r="14" spans="2:8" ht="13.5">
      <c r="B14" s="74" t="s">
        <v>6</v>
      </c>
      <c r="C14" s="82">
        <v>21</v>
      </c>
      <c r="D14" s="74"/>
      <c r="E14" s="83">
        <v>22</v>
      </c>
      <c r="F14" s="59"/>
      <c r="H14" s="1"/>
    </row>
    <row r="15" spans="2:19" ht="13.5">
      <c r="B15" s="77"/>
      <c r="C15" s="78"/>
      <c r="D15" s="77"/>
      <c r="E15" s="84">
        <v>23</v>
      </c>
      <c r="F15" s="62"/>
      <c r="G15" s="1"/>
      <c r="H15" s="1"/>
      <c r="Q15" s="11"/>
      <c r="R15" s="1"/>
      <c r="S15" s="1"/>
    </row>
    <row r="16" spans="2:19" ht="6.75" customHeight="1">
      <c r="B16" s="12"/>
      <c r="C16" s="85"/>
      <c r="D16" s="12"/>
      <c r="E16" s="86"/>
      <c r="F16" s="12"/>
      <c r="G16" s="1"/>
      <c r="H16" s="1"/>
      <c r="Q16" s="11"/>
      <c r="R16" s="1"/>
      <c r="S16" s="1"/>
    </row>
    <row r="17" spans="3:16" ht="13.5">
      <c r="C17" s="50" t="s">
        <v>74</v>
      </c>
      <c r="D17" s="1"/>
      <c r="E17" s="4" t="s">
        <v>48</v>
      </c>
      <c r="F17" s="73">
        <v>35</v>
      </c>
      <c r="G17" s="4" t="s">
        <v>73</v>
      </c>
      <c r="H17" s="73"/>
      <c r="P17" s="6"/>
    </row>
    <row r="18" spans="3:16" ht="13.5">
      <c r="C18" s="155" t="s">
        <v>90</v>
      </c>
      <c r="D18" s="155"/>
      <c r="E18" s="161"/>
      <c r="F18" s="161"/>
      <c r="H18" s="1"/>
      <c r="P18" s="6"/>
    </row>
    <row r="19" spans="3:16" ht="13.5">
      <c r="C19" s="155" t="s">
        <v>72</v>
      </c>
      <c r="D19" s="155"/>
      <c r="E19" s="55">
        <v>23</v>
      </c>
      <c r="F19" s="1">
        <v>1200000</v>
      </c>
      <c r="H19" s="1"/>
      <c r="P19" s="6"/>
    </row>
    <row r="20" spans="3:11" ht="13.5">
      <c r="C20" s="155" t="s">
        <v>94</v>
      </c>
      <c r="D20" s="155"/>
      <c r="E20" s="162">
        <v>60000000</v>
      </c>
      <c r="F20" s="162"/>
      <c r="K20">
        <f>96*12</f>
        <v>1152</v>
      </c>
    </row>
    <row r="21" spans="4:6" ht="13.5">
      <c r="D21" s="6"/>
      <c r="E21" s="1"/>
      <c r="F21" s="3"/>
    </row>
    <row r="22" spans="5:6" ht="13.5">
      <c r="E22" s="1"/>
      <c r="F22" s="3"/>
    </row>
    <row r="23" spans="2:14" ht="13.5">
      <c r="B23" s="57"/>
      <c r="C23" s="158">
        <v>2010</v>
      </c>
      <c r="D23" s="159"/>
      <c r="E23" s="159"/>
      <c r="F23" s="160"/>
      <c r="G23" s="156" t="s">
        <v>2</v>
      </c>
      <c r="H23" s="108">
        <f>C23+1</f>
        <v>2011</v>
      </c>
      <c r="I23" s="152" t="s">
        <v>7</v>
      </c>
      <c r="J23" s="153"/>
      <c r="N23" s="4"/>
    </row>
    <row r="24" spans="2:10" ht="13.5">
      <c r="B24" s="2" t="s">
        <v>0</v>
      </c>
      <c r="C24" s="2" t="s">
        <v>1</v>
      </c>
      <c r="D24" s="2" t="s">
        <v>88</v>
      </c>
      <c r="E24" s="90" t="s">
        <v>89</v>
      </c>
      <c r="F24" s="2" t="s">
        <v>3</v>
      </c>
      <c r="G24" s="157"/>
      <c r="H24" s="2" t="s">
        <v>92</v>
      </c>
      <c r="I24" s="87">
        <f>H23</f>
        <v>2011</v>
      </c>
      <c r="J24" s="87">
        <f>I24+1</f>
        <v>2012</v>
      </c>
    </row>
    <row r="25" spans="1:10" ht="13.5">
      <c r="A25" s="4">
        <f>ROW()-24</f>
        <v>1</v>
      </c>
      <c r="B25" s="88">
        <v>101</v>
      </c>
      <c r="C25" s="91">
        <v>60000</v>
      </c>
      <c r="D25" s="91">
        <v>3000</v>
      </c>
      <c r="E25" s="92">
        <v>2000</v>
      </c>
      <c r="F25" s="91">
        <f aca="true" t="shared" si="0" ref="F25:F40">C25+D25</f>
        <v>63000</v>
      </c>
      <c r="G25" s="91">
        <v>120000</v>
      </c>
      <c r="H25" s="111">
        <v>60000</v>
      </c>
      <c r="I25" s="139">
        <f>G25</f>
        <v>120000</v>
      </c>
      <c r="J25" s="139"/>
    </row>
    <row r="26" spans="1:10" ht="13.5">
      <c r="A26" s="4">
        <f aca="true" t="shared" si="1" ref="A26:A40">ROW()-24</f>
        <v>2</v>
      </c>
      <c r="B26" s="89">
        <v>102</v>
      </c>
      <c r="C26" s="93">
        <v>60000</v>
      </c>
      <c r="D26" s="93">
        <v>3000</v>
      </c>
      <c r="E26" s="24">
        <v>2000</v>
      </c>
      <c r="F26" s="93">
        <f t="shared" si="0"/>
        <v>63000</v>
      </c>
      <c r="G26" s="93">
        <v>120000</v>
      </c>
      <c r="H26" s="140">
        <v>60000</v>
      </c>
      <c r="I26" s="5"/>
      <c r="J26" s="5">
        <f>G26</f>
        <v>120000</v>
      </c>
    </row>
    <row r="27" spans="1:10" ht="13.5">
      <c r="A27" s="4">
        <f t="shared" si="1"/>
        <v>3</v>
      </c>
      <c r="B27" s="89">
        <v>103</v>
      </c>
      <c r="C27" s="93">
        <v>60000</v>
      </c>
      <c r="D27" s="93">
        <v>3000</v>
      </c>
      <c r="E27" s="24">
        <v>2000</v>
      </c>
      <c r="F27" s="93">
        <f t="shared" si="0"/>
        <v>63000</v>
      </c>
      <c r="G27" s="93">
        <v>120000</v>
      </c>
      <c r="H27" s="140">
        <v>60000</v>
      </c>
      <c r="I27" s="5">
        <f>G27</f>
        <v>120000</v>
      </c>
      <c r="J27" s="5"/>
    </row>
    <row r="28" spans="1:10" ht="13.5">
      <c r="A28" s="4">
        <f t="shared" si="1"/>
        <v>4</v>
      </c>
      <c r="B28" s="89">
        <v>104</v>
      </c>
      <c r="C28" s="93">
        <v>60000</v>
      </c>
      <c r="D28" s="93">
        <v>3000</v>
      </c>
      <c r="E28" s="24">
        <v>2000</v>
      </c>
      <c r="F28" s="93">
        <f t="shared" si="0"/>
        <v>63000</v>
      </c>
      <c r="G28" s="93">
        <v>120000</v>
      </c>
      <c r="H28" s="140">
        <v>60000</v>
      </c>
      <c r="I28" s="5"/>
      <c r="J28" s="5">
        <f>G28</f>
        <v>120000</v>
      </c>
    </row>
    <row r="29" spans="1:10" ht="13.5">
      <c r="A29" s="4">
        <f t="shared" si="1"/>
        <v>5</v>
      </c>
      <c r="B29" s="89">
        <v>105</v>
      </c>
      <c r="C29" s="93">
        <v>60000</v>
      </c>
      <c r="D29" s="93">
        <v>3000</v>
      </c>
      <c r="E29" s="24">
        <v>2000</v>
      </c>
      <c r="F29" s="93">
        <f t="shared" si="0"/>
        <v>63000</v>
      </c>
      <c r="G29" s="93">
        <v>120000</v>
      </c>
      <c r="H29" s="140">
        <v>60000</v>
      </c>
      <c r="I29" s="5"/>
      <c r="J29" s="5">
        <f>G29</f>
        <v>120000</v>
      </c>
    </row>
    <row r="30" spans="1:10" ht="13.5">
      <c r="A30" s="4">
        <f t="shared" si="1"/>
        <v>6</v>
      </c>
      <c r="B30" s="89">
        <v>106</v>
      </c>
      <c r="C30" s="93">
        <v>60000</v>
      </c>
      <c r="D30" s="93">
        <v>3000</v>
      </c>
      <c r="E30" s="24">
        <v>2000</v>
      </c>
      <c r="F30" s="93">
        <f t="shared" si="0"/>
        <v>63000</v>
      </c>
      <c r="G30" s="93">
        <v>120000</v>
      </c>
      <c r="H30" s="140">
        <v>60000</v>
      </c>
      <c r="I30" s="5">
        <f>G30</f>
        <v>120000</v>
      </c>
      <c r="J30" s="5"/>
    </row>
    <row r="31" spans="1:10" ht="13.5">
      <c r="A31" s="4">
        <f t="shared" si="1"/>
        <v>7</v>
      </c>
      <c r="B31" s="89">
        <v>107</v>
      </c>
      <c r="C31" s="93">
        <v>60000</v>
      </c>
      <c r="D31" s="93">
        <v>3000</v>
      </c>
      <c r="E31" s="24">
        <v>2000</v>
      </c>
      <c r="F31" s="93">
        <f t="shared" si="0"/>
        <v>63000</v>
      </c>
      <c r="G31" s="93">
        <v>120000</v>
      </c>
      <c r="H31" s="140">
        <v>60000</v>
      </c>
      <c r="I31" s="5"/>
      <c r="J31" s="5">
        <f>G31</f>
        <v>120000</v>
      </c>
    </row>
    <row r="32" spans="1:10" ht="13.5">
      <c r="A32" s="4">
        <f t="shared" si="1"/>
        <v>8</v>
      </c>
      <c r="B32" s="89">
        <v>108</v>
      </c>
      <c r="C32" s="93">
        <v>60000</v>
      </c>
      <c r="D32" s="93">
        <v>3000</v>
      </c>
      <c r="E32" s="24">
        <v>2000</v>
      </c>
      <c r="F32" s="93">
        <f t="shared" si="0"/>
        <v>63000</v>
      </c>
      <c r="G32" s="93">
        <v>120000</v>
      </c>
      <c r="H32" s="140">
        <v>60000</v>
      </c>
      <c r="I32" s="5"/>
      <c r="J32" s="5">
        <f>G32</f>
        <v>120000</v>
      </c>
    </row>
    <row r="33" spans="1:10" ht="13.5">
      <c r="A33" s="4">
        <f t="shared" si="1"/>
        <v>9</v>
      </c>
      <c r="B33" s="89">
        <v>201</v>
      </c>
      <c r="C33" s="93">
        <v>60000</v>
      </c>
      <c r="D33" s="93">
        <v>3000</v>
      </c>
      <c r="E33" s="24">
        <v>2000</v>
      </c>
      <c r="F33" s="93">
        <f t="shared" si="0"/>
        <v>63000</v>
      </c>
      <c r="G33" s="93">
        <v>120000</v>
      </c>
      <c r="H33" s="140">
        <v>60000</v>
      </c>
      <c r="I33" s="5"/>
      <c r="J33" s="5">
        <f>G33</f>
        <v>120000</v>
      </c>
    </row>
    <row r="34" spans="1:10" ht="13.5">
      <c r="A34" s="4">
        <f t="shared" si="1"/>
        <v>10</v>
      </c>
      <c r="B34" s="89">
        <v>202</v>
      </c>
      <c r="C34" s="93">
        <v>60000</v>
      </c>
      <c r="D34" s="93">
        <v>3000</v>
      </c>
      <c r="E34" s="24">
        <v>2000</v>
      </c>
      <c r="F34" s="93">
        <f t="shared" si="0"/>
        <v>63000</v>
      </c>
      <c r="G34" s="93">
        <v>120000</v>
      </c>
      <c r="H34" s="140">
        <v>60000</v>
      </c>
      <c r="I34" s="5"/>
      <c r="J34" s="5">
        <f>G34</f>
        <v>120000</v>
      </c>
    </row>
    <row r="35" spans="1:10" ht="13.5">
      <c r="A35" s="4">
        <f t="shared" si="1"/>
        <v>11</v>
      </c>
      <c r="B35" s="89">
        <v>203</v>
      </c>
      <c r="C35" s="93">
        <v>60000</v>
      </c>
      <c r="D35" s="93">
        <v>3000</v>
      </c>
      <c r="E35" s="24">
        <v>2000</v>
      </c>
      <c r="F35" s="93">
        <f t="shared" si="0"/>
        <v>63000</v>
      </c>
      <c r="G35" s="93">
        <v>120000</v>
      </c>
      <c r="H35" s="140">
        <v>60000</v>
      </c>
      <c r="I35" s="5">
        <f>G35</f>
        <v>120000</v>
      </c>
      <c r="J35" s="5"/>
    </row>
    <row r="36" spans="1:10" ht="13.5">
      <c r="A36" s="4">
        <f t="shared" si="1"/>
        <v>12</v>
      </c>
      <c r="B36" s="89">
        <v>204</v>
      </c>
      <c r="C36" s="93">
        <v>60000</v>
      </c>
      <c r="D36" s="93">
        <v>3000</v>
      </c>
      <c r="E36" s="24">
        <v>2000</v>
      </c>
      <c r="F36" s="93">
        <f t="shared" si="0"/>
        <v>63000</v>
      </c>
      <c r="G36" s="93">
        <v>120000</v>
      </c>
      <c r="H36" s="140">
        <v>60000</v>
      </c>
      <c r="I36" s="5">
        <f>G36</f>
        <v>120000</v>
      </c>
      <c r="J36" s="5"/>
    </row>
    <row r="37" spans="1:10" ht="13.5">
      <c r="A37" s="4">
        <f t="shared" si="1"/>
        <v>13</v>
      </c>
      <c r="B37" s="89">
        <v>205</v>
      </c>
      <c r="C37" s="93">
        <v>60000</v>
      </c>
      <c r="D37" s="93">
        <v>3000</v>
      </c>
      <c r="E37" s="24">
        <v>2000</v>
      </c>
      <c r="F37" s="93">
        <f t="shared" si="0"/>
        <v>63000</v>
      </c>
      <c r="G37" s="93">
        <v>120000</v>
      </c>
      <c r="H37" s="140">
        <v>60000</v>
      </c>
      <c r="I37" s="5">
        <f>G37</f>
        <v>120000</v>
      </c>
      <c r="J37" s="5"/>
    </row>
    <row r="38" spans="1:10" ht="13.5">
      <c r="A38" s="4">
        <f t="shared" si="1"/>
        <v>14</v>
      </c>
      <c r="B38" s="89">
        <v>206</v>
      </c>
      <c r="C38" s="93">
        <v>60000</v>
      </c>
      <c r="D38" s="93">
        <v>3000</v>
      </c>
      <c r="E38" s="24">
        <v>2000</v>
      </c>
      <c r="F38" s="93">
        <f t="shared" si="0"/>
        <v>63000</v>
      </c>
      <c r="G38" s="93">
        <v>120000</v>
      </c>
      <c r="H38" s="140">
        <v>60000</v>
      </c>
      <c r="I38" s="5"/>
      <c r="J38" s="5">
        <f>G38</f>
        <v>120000</v>
      </c>
    </row>
    <row r="39" spans="1:10" ht="13.5">
      <c r="A39" s="4">
        <f t="shared" si="1"/>
        <v>15</v>
      </c>
      <c r="B39" s="89">
        <v>207</v>
      </c>
      <c r="C39" s="93">
        <v>60000</v>
      </c>
      <c r="D39" s="93">
        <v>3000</v>
      </c>
      <c r="E39" s="24">
        <v>2000</v>
      </c>
      <c r="F39" s="93">
        <f t="shared" si="0"/>
        <v>63000</v>
      </c>
      <c r="G39" s="93">
        <v>120000</v>
      </c>
      <c r="H39" s="140">
        <v>60000</v>
      </c>
      <c r="I39" s="5"/>
      <c r="J39" s="5">
        <f>G39</f>
        <v>120000</v>
      </c>
    </row>
    <row r="40" spans="1:10" ht="13.5">
      <c r="A40" s="4">
        <f t="shared" si="1"/>
        <v>16</v>
      </c>
      <c r="B40" s="94">
        <v>208</v>
      </c>
      <c r="C40" s="110">
        <v>60000</v>
      </c>
      <c r="D40" s="110">
        <v>3000</v>
      </c>
      <c r="E40" s="141">
        <v>2000</v>
      </c>
      <c r="F40" s="110">
        <f t="shared" si="0"/>
        <v>63000</v>
      </c>
      <c r="G40" s="110">
        <v>120000</v>
      </c>
      <c r="H40" s="142">
        <v>60000</v>
      </c>
      <c r="I40" s="143"/>
      <c r="J40" s="143">
        <f>G40</f>
        <v>120000</v>
      </c>
    </row>
    <row r="41" spans="2:10" ht="13.5">
      <c r="B41" s="95">
        <f>A40</f>
        <v>16</v>
      </c>
      <c r="C41" s="109">
        <f aca="true" t="shared" si="2" ref="C41:J41">SUM(C25:C40)</f>
        <v>960000</v>
      </c>
      <c r="D41" s="109">
        <f t="shared" si="2"/>
        <v>48000</v>
      </c>
      <c r="E41" s="109">
        <f t="shared" si="2"/>
        <v>32000</v>
      </c>
      <c r="F41" s="109">
        <f t="shared" si="2"/>
        <v>1008000</v>
      </c>
      <c r="G41" s="109">
        <f t="shared" si="2"/>
        <v>1920000</v>
      </c>
      <c r="H41" s="137">
        <f t="shared" si="2"/>
        <v>960000</v>
      </c>
      <c r="I41" s="138">
        <f t="shared" si="2"/>
        <v>720000</v>
      </c>
      <c r="J41" s="138">
        <f t="shared" si="2"/>
        <v>1200000</v>
      </c>
    </row>
    <row r="51" ht="13.5">
      <c r="O51" s="6" t="s">
        <v>49</v>
      </c>
    </row>
    <row r="52" ht="13.5">
      <c r="O52" s="6" t="s">
        <v>50</v>
      </c>
    </row>
    <row r="60" ht="13.5">
      <c r="E60" s="1"/>
    </row>
    <row r="61" ht="13.5">
      <c r="E61" s="1"/>
    </row>
    <row r="62" ht="13.5">
      <c r="E62" s="1"/>
    </row>
  </sheetData>
  <sheetProtection password="CC51" sheet="1" objects="1" scenarios="1"/>
  <mergeCells count="21">
    <mergeCell ref="I23:J23"/>
    <mergeCell ref="L3:M3"/>
    <mergeCell ref="I9:K9"/>
    <mergeCell ref="C19:D19"/>
    <mergeCell ref="G23:G24"/>
    <mergeCell ref="C23:F23"/>
    <mergeCell ref="C18:D18"/>
    <mergeCell ref="E18:F18"/>
    <mergeCell ref="C20:D20"/>
    <mergeCell ref="E20:F20"/>
    <mergeCell ref="C2:E2"/>
    <mergeCell ref="C3:E3"/>
    <mergeCell ref="C5:E5"/>
    <mergeCell ref="C4:E4"/>
    <mergeCell ref="I7:K7"/>
    <mergeCell ref="I8:K8"/>
    <mergeCell ref="C11:D11"/>
    <mergeCell ref="E11:F11"/>
    <mergeCell ref="C9:F9"/>
    <mergeCell ref="C8:F8"/>
    <mergeCell ref="C7:F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5"/>
  <sheetViews>
    <sheetView tabSelected="1" workbookViewId="0" topLeftCell="A1">
      <pane xSplit="6" ySplit="4" topLeftCell="AF2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50" sqref="E50"/>
    </sheetView>
  </sheetViews>
  <sheetFormatPr defaultColWidth="9.00390625" defaultRowHeight="13.5"/>
  <cols>
    <col min="1" max="1" width="2.75390625" style="0" customWidth="1"/>
    <col min="3" max="3" width="7.75390625" style="0" customWidth="1"/>
    <col min="4" max="4" width="9.50390625" style="0" bestFit="1" customWidth="1"/>
    <col min="5" max="5" width="9.25390625" style="0" bestFit="1" customWidth="1"/>
    <col min="6" max="6" width="7.00390625" style="0" customWidth="1"/>
    <col min="7" max="37" width="8.25390625" style="0" customWidth="1"/>
  </cols>
  <sheetData>
    <row r="1" ht="13.5">
      <c r="B1" t="s">
        <v>128</v>
      </c>
    </row>
    <row r="2" spans="1:38" ht="13.5">
      <c r="A2" s="8" t="s">
        <v>93</v>
      </c>
      <c r="AL2" s="13"/>
    </row>
    <row r="3" spans="1:38" ht="13.5">
      <c r="A3" s="135" t="s">
        <v>96</v>
      </c>
      <c r="B3" s="136"/>
      <c r="C3" s="136"/>
      <c r="D3" s="136"/>
      <c r="E3" s="136"/>
      <c r="F3" s="134"/>
      <c r="G3" s="17">
        <v>0</v>
      </c>
      <c r="H3" s="18">
        <v>1</v>
      </c>
      <c r="I3" s="18">
        <v>2</v>
      </c>
      <c r="J3" s="18">
        <v>3</v>
      </c>
      <c r="K3" s="18">
        <v>4</v>
      </c>
      <c r="L3" s="18">
        <v>5</v>
      </c>
      <c r="M3" s="18">
        <v>6</v>
      </c>
      <c r="N3" s="18">
        <v>7</v>
      </c>
      <c r="O3" s="18">
        <v>8</v>
      </c>
      <c r="P3" s="18">
        <v>9</v>
      </c>
      <c r="Q3" s="18">
        <v>10</v>
      </c>
      <c r="R3" s="18">
        <v>11</v>
      </c>
      <c r="S3" s="18">
        <v>12</v>
      </c>
      <c r="T3" s="18">
        <v>13</v>
      </c>
      <c r="U3" s="18">
        <v>14</v>
      </c>
      <c r="V3" s="18">
        <v>15</v>
      </c>
      <c r="W3" s="18">
        <v>16</v>
      </c>
      <c r="X3" s="18">
        <v>17</v>
      </c>
      <c r="Y3" s="18">
        <v>18</v>
      </c>
      <c r="Z3" s="18">
        <v>19</v>
      </c>
      <c r="AA3" s="18">
        <v>20</v>
      </c>
      <c r="AB3" s="18">
        <v>21</v>
      </c>
      <c r="AC3" s="18">
        <v>22</v>
      </c>
      <c r="AD3" s="18">
        <v>23</v>
      </c>
      <c r="AE3" s="18">
        <v>24</v>
      </c>
      <c r="AF3" s="18">
        <v>25</v>
      </c>
      <c r="AG3" s="18">
        <v>26</v>
      </c>
      <c r="AH3" s="18">
        <v>27</v>
      </c>
      <c r="AI3" s="18">
        <v>28</v>
      </c>
      <c r="AJ3" s="18">
        <v>29</v>
      </c>
      <c r="AK3" s="18">
        <v>30</v>
      </c>
      <c r="AL3" s="13"/>
    </row>
    <row r="4" spans="1:38" ht="13.5">
      <c r="A4" s="163"/>
      <c r="B4" s="164"/>
      <c r="C4" s="164"/>
      <c r="D4" s="164"/>
      <c r="E4" s="164"/>
      <c r="F4" s="165"/>
      <c r="G4" s="37" t="s">
        <v>13</v>
      </c>
      <c r="H4" s="37" t="s">
        <v>8</v>
      </c>
      <c r="I4" s="37" t="s">
        <v>9</v>
      </c>
      <c r="J4" s="37" t="s">
        <v>14</v>
      </c>
      <c r="K4" s="37" t="s">
        <v>15</v>
      </c>
      <c r="L4" s="37" t="s">
        <v>16</v>
      </c>
      <c r="M4" s="37" t="s">
        <v>17</v>
      </c>
      <c r="N4" s="37" t="s">
        <v>18</v>
      </c>
      <c r="O4" s="37" t="s">
        <v>19</v>
      </c>
      <c r="P4" s="37" t="s">
        <v>20</v>
      </c>
      <c r="Q4" s="37" t="s">
        <v>21</v>
      </c>
      <c r="R4" s="37" t="s">
        <v>22</v>
      </c>
      <c r="S4" s="37" t="s">
        <v>23</v>
      </c>
      <c r="T4" s="37" t="s">
        <v>24</v>
      </c>
      <c r="U4" s="37" t="s">
        <v>25</v>
      </c>
      <c r="V4" s="37" t="s">
        <v>26</v>
      </c>
      <c r="W4" s="37" t="s">
        <v>27</v>
      </c>
      <c r="X4" s="37" t="s">
        <v>28</v>
      </c>
      <c r="Y4" s="37" t="s">
        <v>29</v>
      </c>
      <c r="Z4" s="37" t="s">
        <v>30</v>
      </c>
      <c r="AA4" s="37" t="s">
        <v>31</v>
      </c>
      <c r="AB4" s="37" t="s">
        <v>32</v>
      </c>
      <c r="AC4" s="37" t="s">
        <v>33</v>
      </c>
      <c r="AD4" s="37" t="s">
        <v>34</v>
      </c>
      <c r="AE4" s="37" t="s">
        <v>35</v>
      </c>
      <c r="AF4" s="37" t="s">
        <v>36</v>
      </c>
      <c r="AG4" s="37" t="s">
        <v>37</v>
      </c>
      <c r="AH4" s="37" t="s">
        <v>38</v>
      </c>
      <c r="AI4" s="37" t="s">
        <v>39</v>
      </c>
      <c r="AJ4" s="37" t="s">
        <v>40</v>
      </c>
      <c r="AK4" s="37" t="s">
        <v>41</v>
      </c>
      <c r="AL4" s="13"/>
    </row>
    <row r="5" spans="1:38" ht="13.5" customHeight="1">
      <c r="A5" s="180" t="s">
        <v>47</v>
      </c>
      <c r="B5" s="36" t="s">
        <v>44</v>
      </c>
      <c r="C5" s="33"/>
      <c r="D5" s="33"/>
      <c r="E5" s="33"/>
      <c r="F5" s="34"/>
      <c r="G5" s="112">
        <v>11520</v>
      </c>
      <c r="H5" s="112">
        <v>11520</v>
      </c>
      <c r="I5" s="112">
        <v>11500</v>
      </c>
      <c r="J5" s="112">
        <v>11500</v>
      </c>
      <c r="K5" s="112">
        <v>11500</v>
      </c>
      <c r="L5" s="112">
        <v>11500</v>
      </c>
      <c r="M5" s="112">
        <v>11500</v>
      </c>
      <c r="N5" s="112">
        <v>11500</v>
      </c>
      <c r="O5" s="112">
        <v>11500</v>
      </c>
      <c r="P5" s="112">
        <v>11500</v>
      </c>
      <c r="Q5" s="112">
        <v>11500</v>
      </c>
      <c r="R5" s="112">
        <v>11500</v>
      </c>
      <c r="S5" s="112">
        <v>11500</v>
      </c>
      <c r="T5" s="112">
        <v>11500</v>
      </c>
      <c r="U5" s="112">
        <v>11500</v>
      </c>
      <c r="V5" s="112">
        <v>11500</v>
      </c>
      <c r="W5" s="112">
        <v>11500</v>
      </c>
      <c r="X5" s="112">
        <v>11500</v>
      </c>
      <c r="Y5" s="112">
        <v>11500</v>
      </c>
      <c r="Z5" s="112">
        <v>11500</v>
      </c>
      <c r="AA5" s="112">
        <v>11500</v>
      </c>
      <c r="AB5" s="112">
        <v>11500</v>
      </c>
      <c r="AC5" s="112">
        <v>11500</v>
      </c>
      <c r="AD5" s="112">
        <v>11500</v>
      </c>
      <c r="AE5" s="112">
        <v>11500</v>
      </c>
      <c r="AF5" s="112">
        <v>11500</v>
      </c>
      <c r="AG5" s="112">
        <v>11500</v>
      </c>
      <c r="AH5" s="112">
        <v>11500</v>
      </c>
      <c r="AI5" s="112">
        <v>11500</v>
      </c>
      <c r="AJ5" s="112">
        <v>11500</v>
      </c>
      <c r="AK5" s="112">
        <v>11500</v>
      </c>
      <c r="AL5" s="113"/>
    </row>
    <row r="6" spans="1:38" ht="13.5">
      <c r="A6" s="180"/>
      <c r="B6" s="100" t="s">
        <v>45</v>
      </c>
      <c r="C6" s="101"/>
      <c r="D6" s="101"/>
      <c r="E6" s="101"/>
      <c r="F6" s="102"/>
      <c r="G6" s="114"/>
      <c r="H6" s="133">
        <v>0</v>
      </c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6"/>
    </row>
    <row r="7" spans="1:38" ht="13.5">
      <c r="A7" s="180"/>
      <c r="B7" s="19" t="s">
        <v>43</v>
      </c>
      <c r="C7" s="20"/>
      <c r="D7" s="20"/>
      <c r="E7" s="20"/>
      <c r="F7" s="21"/>
      <c r="G7" s="116"/>
      <c r="H7" s="116"/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/>
    </row>
    <row r="8" spans="1:38" ht="13.5">
      <c r="A8" s="181"/>
      <c r="B8" s="35" t="s">
        <v>46</v>
      </c>
      <c r="C8" s="30"/>
      <c r="D8" s="30"/>
      <c r="E8" s="30"/>
      <c r="F8" s="31"/>
      <c r="G8" s="117"/>
      <c r="H8" s="117"/>
      <c r="I8" s="117">
        <v>60</v>
      </c>
      <c r="J8" s="117">
        <v>60</v>
      </c>
      <c r="K8" s="117">
        <v>60</v>
      </c>
      <c r="L8" s="117">
        <v>60</v>
      </c>
      <c r="M8" s="117">
        <v>60</v>
      </c>
      <c r="N8" s="117">
        <v>60</v>
      </c>
      <c r="O8" s="117">
        <v>60</v>
      </c>
      <c r="P8" s="117">
        <v>60</v>
      </c>
      <c r="Q8" s="117">
        <v>60</v>
      </c>
      <c r="R8" s="117">
        <v>60</v>
      </c>
      <c r="S8" s="117">
        <v>60</v>
      </c>
      <c r="T8" s="117">
        <v>60</v>
      </c>
      <c r="U8" s="117">
        <v>60</v>
      </c>
      <c r="V8" s="117">
        <v>60</v>
      </c>
      <c r="W8" s="117">
        <v>60</v>
      </c>
      <c r="X8" s="117">
        <v>60</v>
      </c>
      <c r="Y8" s="117">
        <v>60</v>
      </c>
      <c r="Z8" s="117">
        <v>60</v>
      </c>
      <c r="AA8" s="117">
        <v>60</v>
      </c>
      <c r="AB8" s="117">
        <v>60</v>
      </c>
      <c r="AC8" s="117">
        <v>60</v>
      </c>
      <c r="AD8" s="117">
        <v>60</v>
      </c>
      <c r="AE8" s="117">
        <v>60</v>
      </c>
      <c r="AF8" s="117">
        <v>60</v>
      </c>
      <c r="AG8" s="117">
        <v>60</v>
      </c>
      <c r="AH8" s="117">
        <v>60</v>
      </c>
      <c r="AI8" s="117">
        <v>60</v>
      </c>
      <c r="AJ8" s="117">
        <v>60</v>
      </c>
      <c r="AK8" s="117">
        <v>60</v>
      </c>
      <c r="AL8" s="117"/>
    </row>
    <row r="9" spans="1:38" ht="12.75" customHeight="1">
      <c r="A9" s="177" t="s">
        <v>10</v>
      </c>
      <c r="B9" s="32" t="s">
        <v>63</v>
      </c>
      <c r="C9" s="33"/>
      <c r="D9" s="33"/>
      <c r="E9" s="33"/>
      <c r="F9" s="34"/>
      <c r="G9" s="118"/>
      <c r="H9" s="118"/>
      <c r="I9" s="112">
        <v>11500</v>
      </c>
      <c r="J9" s="112">
        <v>11500</v>
      </c>
      <c r="K9" s="112">
        <v>11500</v>
      </c>
      <c r="L9" s="112">
        <v>11500</v>
      </c>
      <c r="M9" s="112">
        <v>11500</v>
      </c>
      <c r="N9" s="112">
        <v>11500</v>
      </c>
      <c r="O9" s="112">
        <v>11500</v>
      </c>
      <c r="P9" s="112">
        <v>11500</v>
      </c>
      <c r="Q9" s="112">
        <v>11500</v>
      </c>
      <c r="R9" s="112">
        <v>11500</v>
      </c>
      <c r="S9" s="112">
        <v>11500</v>
      </c>
      <c r="T9" s="112">
        <v>11500</v>
      </c>
      <c r="U9" s="112">
        <v>11500</v>
      </c>
      <c r="V9" s="112">
        <v>11500</v>
      </c>
      <c r="W9" s="112">
        <v>11500</v>
      </c>
      <c r="X9" s="112">
        <v>11500</v>
      </c>
      <c r="Y9" s="112">
        <v>11500</v>
      </c>
      <c r="Z9" s="112">
        <v>11500</v>
      </c>
      <c r="AA9" s="112">
        <v>11500</v>
      </c>
      <c r="AB9" s="112">
        <v>11500</v>
      </c>
      <c r="AC9" s="112">
        <v>11500</v>
      </c>
      <c r="AD9" s="112">
        <v>11500</v>
      </c>
      <c r="AE9" s="112">
        <v>11500</v>
      </c>
      <c r="AF9" s="112">
        <v>11500</v>
      </c>
      <c r="AG9" s="112">
        <v>11500</v>
      </c>
      <c r="AH9" s="112">
        <v>11500</v>
      </c>
      <c r="AI9" s="112">
        <v>11500</v>
      </c>
      <c r="AJ9" s="112">
        <v>11500</v>
      </c>
      <c r="AK9" s="112">
        <v>11500</v>
      </c>
      <c r="AL9" s="113">
        <v>333500</v>
      </c>
    </row>
    <row r="10" spans="1:38" ht="13.5" hidden="1">
      <c r="A10" s="178"/>
      <c r="B10" s="22" t="s">
        <v>64</v>
      </c>
      <c r="C10" s="20"/>
      <c r="D10" s="20"/>
      <c r="E10" s="20"/>
      <c r="F10" s="21"/>
      <c r="G10" s="119" t="s">
        <v>97</v>
      </c>
      <c r="H10" s="119" t="s">
        <v>97</v>
      </c>
      <c r="I10" s="119" t="s">
        <v>97</v>
      </c>
      <c r="J10" s="119" t="s">
        <v>97</v>
      </c>
      <c r="K10" s="119" t="s">
        <v>97</v>
      </c>
      <c r="L10" s="119" t="s">
        <v>97</v>
      </c>
      <c r="M10" s="119" t="s">
        <v>97</v>
      </c>
      <c r="N10" s="119" t="s">
        <v>97</v>
      </c>
      <c r="O10" s="119" t="s">
        <v>97</v>
      </c>
      <c r="P10" s="119" t="s">
        <v>97</v>
      </c>
      <c r="Q10" s="119" t="s">
        <v>97</v>
      </c>
      <c r="R10" s="119" t="s">
        <v>97</v>
      </c>
      <c r="S10" s="119" t="s">
        <v>97</v>
      </c>
      <c r="T10" s="119" t="s">
        <v>97</v>
      </c>
      <c r="U10" s="119" t="s">
        <v>97</v>
      </c>
      <c r="V10" s="119" t="s">
        <v>97</v>
      </c>
      <c r="W10" s="119" t="s">
        <v>97</v>
      </c>
      <c r="X10" s="119" t="s">
        <v>97</v>
      </c>
      <c r="Y10" s="119" t="s">
        <v>97</v>
      </c>
      <c r="Z10" s="119" t="s">
        <v>97</v>
      </c>
      <c r="AA10" s="119" t="s">
        <v>97</v>
      </c>
      <c r="AB10" s="119" t="s">
        <v>97</v>
      </c>
      <c r="AC10" s="119" t="s">
        <v>97</v>
      </c>
      <c r="AD10" s="119" t="s">
        <v>97</v>
      </c>
      <c r="AE10" s="119" t="s">
        <v>97</v>
      </c>
      <c r="AF10" s="119" t="s">
        <v>97</v>
      </c>
      <c r="AG10" s="119" t="s">
        <v>97</v>
      </c>
      <c r="AH10" s="119" t="s">
        <v>97</v>
      </c>
      <c r="AI10" s="119" t="s">
        <v>97</v>
      </c>
      <c r="AJ10" s="119" t="s">
        <v>97</v>
      </c>
      <c r="AK10" s="119" t="s">
        <v>97</v>
      </c>
      <c r="AL10" s="116">
        <v>0</v>
      </c>
    </row>
    <row r="11" spans="1:38" ht="13.5">
      <c r="A11" s="178"/>
      <c r="B11" s="22" t="s">
        <v>98</v>
      </c>
      <c r="C11" s="20"/>
      <c r="D11" s="20"/>
      <c r="E11" s="20"/>
      <c r="F11" s="21"/>
      <c r="G11" s="119"/>
      <c r="H11" s="119" t="s">
        <v>97</v>
      </c>
      <c r="I11" s="119" t="s">
        <v>97</v>
      </c>
      <c r="J11" s="119" t="s">
        <v>97</v>
      </c>
      <c r="K11" s="119" t="s">
        <v>97</v>
      </c>
      <c r="L11" s="119" t="s">
        <v>97</v>
      </c>
      <c r="M11" s="119" t="s">
        <v>97</v>
      </c>
      <c r="N11" s="119" t="s">
        <v>97</v>
      </c>
      <c r="O11" s="119" t="s">
        <v>97</v>
      </c>
      <c r="P11" s="119" t="s">
        <v>97</v>
      </c>
      <c r="Q11" s="119" t="s">
        <v>97</v>
      </c>
      <c r="R11" s="119" t="s">
        <v>97</v>
      </c>
      <c r="S11" s="119" t="s">
        <v>97</v>
      </c>
      <c r="T11" s="119" t="s">
        <v>97</v>
      </c>
      <c r="U11" s="119" t="s">
        <v>97</v>
      </c>
      <c r="V11" s="119" t="s">
        <v>97</v>
      </c>
      <c r="W11" s="119" t="s">
        <v>97</v>
      </c>
      <c r="X11" s="119" t="s">
        <v>97</v>
      </c>
      <c r="Y11" s="119" t="s">
        <v>97</v>
      </c>
      <c r="Z11" s="119" t="s">
        <v>97</v>
      </c>
      <c r="AA11" s="119" t="s">
        <v>97</v>
      </c>
      <c r="AB11" s="119" t="s">
        <v>97</v>
      </c>
      <c r="AC11" s="119" t="s">
        <v>97</v>
      </c>
      <c r="AD11" s="119" t="s">
        <v>97</v>
      </c>
      <c r="AE11" s="119" t="s">
        <v>97</v>
      </c>
      <c r="AF11" s="119" t="s">
        <v>97</v>
      </c>
      <c r="AG11" s="119" t="s">
        <v>97</v>
      </c>
      <c r="AH11" s="119" t="s">
        <v>97</v>
      </c>
      <c r="AI11" s="119" t="s">
        <v>97</v>
      </c>
      <c r="AJ11" s="119" t="s">
        <v>97</v>
      </c>
      <c r="AK11" s="119" t="s">
        <v>97</v>
      </c>
      <c r="AL11" s="116">
        <v>0</v>
      </c>
    </row>
    <row r="12" spans="1:38" ht="13.5">
      <c r="A12" s="178"/>
      <c r="B12" s="22" t="s">
        <v>99</v>
      </c>
      <c r="C12" s="20"/>
      <c r="D12" s="20"/>
      <c r="E12" s="20"/>
      <c r="F12" s="21"/>
      <c r="G12" s="116">
        <v>48000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</row>
    <row r="13" spans="1:38" ht="13.5" hidden="1">
      <c r="A13" s="178"/>
      <c r="B13" s="22" t="s">
        <v>65</v>
      </c>
      <c r="C13" s="20"/>
      <c r="D13" s="20"/>
      <c r="E13" s="20"/>
      <c r="F13" s="21"/>
      <c r="G13" s="119" t="s">
        <v>100</v>
      </c>
      <c r="H13" s="119" t="s">
        <v>100</v>
      </c>
      <c r="I13" s="119" t="s">
        <v>100</v>
      </c>
      <c r="J13" s="119" t="s">
        <v>100</v>
      </c>
      <c r="K13" s="119" t="s">
        <v>100</v>
      </c>
      <c r="L13" s="119" t="s">
        <v>100</v>
      </c>
      <c r="M13" s="119" t="s">
        <v>100</v>
      </c>
      <c r="N13" s="119" t="s">
        <v>100</v>
      </c>
      <c r="O13" s="119" t="s">
        <v>100</v>
      </c>
      <c r="P13" s="119" t="s">
        <v>100</v>
      </c>
      <c r="Q13" s="119" t="s">
        <v>100</v>
      </c>
      <c r="R13" s="119" t="s">
        <v>100</v>
      </c>
      <c r="S13" s="119" t="s">
        <v>100</v>
      </c>
      <c r="T13" s="119" t="s">
        <v>100</v>
      </c>
      <c r="U13" s="119" t="s">
        <v>100</v>
      </c>
      <c r="V13" s="119" t="s">
        <v>100</v>
      </c>
      <c r="W13" s="119" t="s">
        <v>100</v>
      </c>
      <c r="X13" s="119" t="s">
        <v>100</v>
      </c>
      <c r="Y13" s="119" t="s">
        <v>100</v>
      </c>
      <c r="Z13" s="119" t="s">
        <v>100</v>
      </c>
      <c r="AA13" s="119" t="s">
        <v>100</v>
      </c>
      <c r="AB13" s="119" t="s">
        <v>100</v>
      </c>
      <c r="AC13" s="119" t="s">
        <v>100</v>
      </c>
      <c r="AD13" s="119" t="s">
        <v>100</v>
      </c>
      <c r="AE13" s="119" t="s">
        <v>100</v>
      </c>
      <c r="AF13" s="119" t="s">
        <v>100</v>
      </c>
      <c r="AG13" s="119" t="s">
        <v>100</v>
      </c>
      <c r="AH13" s="119" t="s">
        <v>100</v>
      </c>
      <c r="AI13" s="119" t="s">
        <v>100</v>
      </c>
      <c r="AJ13" s="119" t="s">
        <v>100</v>
      </c>
      <c r="AK13" s="119" t="s">
        <v>100</v>
      </c>
      <c r="AL13" s="116">
        <v>0</v>
      </c>
    </row>
    <row r="14" spans="1:38" ht="13.5" hidden="1">
      <c r="A14" s="178"/>
      <c r="B14" s="22" t="s">
        <v>66</v>
      </c>
      <c r="C14" s="20"/>
      <c r="D14" s="20"/>
      <c r="E14" s="20"/>
      <c r="F14" s="21"/>
      <c r="G14" s="119" t="s">
        <v>101</v>
      </c>
      <c r="H14" s="119" t="s">
        <v>101</v>
      </c>
      <c r="I14" s="119" t="s">
        <v>101</v>
      </c>
      <c r="J14" s="119" t="s">
        <v>101</v>
      </c>
      <c r="K14" s="119" t="s">
        <v>101</v>
      </c>
      <c r="L14" s="119" t="s">
        <v>101</v>
      </c>
      <c r="M14" s="119" t="s">
        <v>101</v>
      </c>
      <c r="N14" s="119" t="s">
        <v>101</v>
      </c>
      <c r="O14" s="119" t="s">
        <v>101</v>
      </c>
      <c r="P14" s="119" t="s">
        <v>101</v>
      </c>
      <c r="Q14" s="119" t="s">
        <v>101</v>
      </c>
      <c r="R14" s="119" t="s">
        <v>101</v>
      </c>
      <c r="S14" s="119" t="s">
        <v>101</v>
      </c>
      <c r="T14" s="119" t="s">
        <v>101</v>
      </c>
      <c r="U14" s="119" t="s">
        <v>101</v>
      </c>
      <c r="V14" s="119" t="s">
        <v>101</v>
      </c>
      <c r="W14" s="119" t="s">
        <v>101</v>
      </c>
      <c r="X14" s="119" t="s">
        <v>101</v>
      </c>
      <c r="Y14" s="119" t="s">
        <v>101</v>
      </c>
      <c r="Z14" s="119" t="s">
        <v>101</v>
      </c>
      <c r="AA14" s="119" t="s">
        <v>101</v>
      </c>
      <c r="AB14" s="119" t="s">
        <v>101</v>
      </c>
      <c r="AC14" s="119" t="s">
        <v>101</v>
      </c>
      <c r="AD14" s="119" t="s">
        <v>101</v>
      </c>
      <c r="AE14" s="119" t="s">
        <v>101</v>
      </c>
      <c r="AF14" s="119" t="s">
        <v>101</v>
      </c>
      <c r="AG14" s="119" t="s">
        <v>101</v>
      </c>
      <c r="AH14" s="119" t="s">
        <v>101</v>
      </c>
      <c r="AI14" s="119" t="s">
        <v>101</v>
      </c>
      <c r="AJ14" s="119" t="s">
        <v>101</v>
      </c>
      <c r="AK14" s="119" t="s">
        <v>101</v>
      </c>
      <c r="AL14" s="116">
        <v>0</v>
      </c>
    </row>
    <row r="15" spans="1:38" ht="13.5" hidden="1">
      <c r="A15" s="178"/>
      <c r="B15" s="175" t="s">
        <v>102</v>
      </c>
      <c r="C15" s="176"/>
      <c r="D15" s="23" t="s">
        <v>42</v>
      </c>
      <c r="E15" s="20" t="s">
        <v>11</v>
      </c>
      <c r="F15" s="24"/>
      <c r="G15" s="119" t="s">
        <v>103</v>
      </c>
      <c r="H15" s="119" t="s">
        <v>103</v>
      </c>
      <c r="I15" s="119" t="s">
        <v>103</v>
      </c>
      <c r="J15" s="119" t="s">
        <v>103</v>
      </c>
      <c r="K15" s="119" t="s">
        <v>103</v>
      </c>
      <c r="L15" s="119" t="s">
        <v>103</v>
      </c>
      <c r="M15" s="119" t="s">
        <v>103</v>
      </c>
      <c r="N15" s="119" t="s">
        <v>103</v>
      </c>
      <c r="O15" s="119" t="s">
        <v>103</v>
      </c>
      <c r="P15" s="119" t="s">
        <v>103</v>
      </c>
      <c r="Q15" s="119" t="s">
        <v>103</v>
      </c>
      <c r="R15" s="119" t="s">
        <v>103</v>
      </c>
      <c r="S15" s="119" t="s">
        <v>103</v>
      </c>
      <c r="T15" s="119" t="s">
        <v>103</v>
      </c>
      <c r="U15" s="119" t="s">
        <v>103</v>
      </c>
      <c r="V15" s="119" t="s">
        <v>103</v>
      </c>
      <c r="W15" s="119" t="s">
        <v>103</v>
      </c>
      <c r="X15" s="119" t="s">
        <v>103</v>
      </c>
      <c r="Y15" s="119" t="s">
        <v>103</v>
      </c>
      <c r="Z15" s="119" t="s">
        <v>103</v>
      </c>
      <c r="AA15" s="119" t="s">
        <v>103</v>
      </c>
      <c r="AB15" s="119" t="s">
        <v>103</v>
      </c>
      <c r="AC15" s="119" t="s">
        <v>103</v>
      </c>
      <c r="AD15" s="119" t="s">
        <v>103</v>
      </c>
      <c r="AE15" s="119" t="s">
        <v>103</v>
      </c>
      <c r="AF15" s="119" t="s">
        <v>103</v>
      </c>
      <c r="AG15" s="119" t="s">
        <v>103</v>
      </c>
      <c r="AH15" s="119" t="s">
        <v>103</v>
      </c>
      <c r="AI15" s="119" t="s">
        <v>103</v>
      </c>
      <c r="AJ15" s="119" t="s">
        <v>103</v>
      </c>
      <c r="AK15" s="119" t="s">
        <v>103</v>
      </c>
      <c r="AL15" s="116">
        <v>0</v>
      </c>
    </row>
    <row r="16" spans="1:38" ht="13.5" hidden="1">
      <c r="A16" s="178"/>
      <c r="B16" s="22" t="s">
        <v>104</v>
      </c>
      <c r="C16" s="25"/>
      <c r="D16" s="23" t="s">
        <v>42</v>
      </c>
      <c r="E16" s="20" t="s">
        <v>11</v>
      </c>
      <c r="F16" s="24"/>
      <c r="G16" s="119" t="s">
        <v>103</v>
      </c>
      <c r="H16" s="119" t="s">
        <v>103</v>
      </c>
      <c r="I16" s="119" t="s">
        <v>103</v>
      </c>
      <c r="J16" s="119" t="s">
        <v>103</v>
      </c>
      <c r="K16" s="119" t="s">
        <v>103</v>
      </c>
      <c r="L16" s="119" t="s">
        <v>103</v>
      </c>
      <c r="M16" s="119" t="s">
        <v>103</v>
      </c>
      <c r="N16" s="119" t="s">
        <v>103</v>
      </c>
      <c r="O16" s="119" t="s">
        <v>103</v>
      </c>
      <c r="P16" s="119" t="s">
        <v>103</v>
      </c>
      <c r="Q16" s="119" t="s">
        <v>103</v>
      </c>
      <c r="R16" s="119" t="s">
        <v>103</v>
      </c>
      <c r="S16" s="119" t="s">
        <v>103</v>
      </c>
      <c r="T16" s="119" t="s">
        <v>103</v>
      </c>
      <c r="U16" s="119" t="s">
        <v>103</v>
      </c>
      <c r="V16" s="119" t="s">
        <v>103</v>
      </c>
      <c r="W16" s="119" t="s">
        <v>103</v>
      </c>
      <c r="X16" s="119" t="s">
        <v>103</v>
      </c>
      <c r="Y16" s="119" t="s">
        <v>103</v>
      </c>
      <c r="Z16" s="119" t="s">
        <v>103</v>
      </c>
      <c r="AA16" s="119" t="s">
        <v>103</v>
      </c>
      <c r="AB16" s="119" t="s">
        <v>103</v>
      </c>
      <c r="AC16" s="119" t="s">
        <v>103</v>
      </c>
      <c r="AD16" s="119" t="s">
        <v>103</v>
      </c>
      <c r="AE16" s="119" t="s">
        <v>103</v>
      </c>
      <c r="AF16" s="119" t="s">
        <v>103</v>
      </c>
      <c r="AG16" s="119" t="s">
        <v>103</v>
      </c>
      <c r="AH16" s="119" t="s">
        <v>103</v>
      </c>
      <c r="AI16" s="119" t="s">
        <v>103</v>
      </c>
      <c r="AJ16" s="119" t="s">
        <v>103</v>
      </c>
      <c r="AK16" s="119" t="s">
        <v>103</v>
      </c>
      <c r="AL16" s="116">
        <v>0</v>
      </c>
    </row>
    <row r="17" spans="1:38" ht="13.5" hidden="1">
      <c r="A17" s="178"/>
      <c r="B17" s="22" t="s">
        <v>67</v>
      </c>
      <c r="C17" s="20"/>
      <c r="D17" s="20"/>
      <c r="E17" s="20"/>
      <c r="F17" s="21"/>
      <c r="G17" s="119" t="s">
        <v>100</v>
      </c>
      <c r="H17" s="119" t="s">
        <v>100</v>
      </c>
      <c r="I17" s="119" t="s">
        <v>100</v>
      </c>
      <c r="J17" s="119" t="s">
        <v>100</v>
      </c>
      <c r="K17" s="119" t="s">
        <v>100</v>
      </c>
      <c r="L17" s="119" t="s">
        <v>100</v>
      </c>
      <c r="M17" s="119" t="s">
        <v>100</v>
      </c>
      <c r="N17" s="119" t="s">
        <v>100</v>
      </c>
      <c r="O17" s="119" t="s">
        <v>100</v>
      </c>
      <c r="P17" s="119" t="s">
        <v>100</v>
      </c>
      <c r="Q17" s="119" t="s">
        <v>100</v>
      </c>
      <c r="R17" s="119" t="s">
        <v>100</v>
      </c>
      <c r="S17" s="119" t="s">
        <v>100</v>
      </c>
      <c r="T17" s="119" t="s">
        <v>100</v>
      </c>
      <c r="U17" s="119" t="s">
        <v>100</v>
      </c>
      <c r="V17" s="119" t="s">
        <v>100</v>
      </c>
      <c r="W17" s="119" t="s">
        <v>100</v>
      </c>
      <c r="X17" s="119" t="s">
        <v>100</v>
      </c>
      <c r="Y17" s="119" t="s">
        <v>100</v>
      </c>
      <c r="Z17" s="119" t="s">
        <v>100</v>
      </c>
      <c r="AA17" s="119" t="s">
        <v>100</v>
      </c>
      <c r="AB17" s="119" t="s">
        <v>100</v>
      </c>
      <c r="AC17" s="119" t="s">
        <v>100</v>
      </c>
      <c r="AD17" s="119" t="s">
        <v>100</v>
      </c>
      <c r="AE17" s="119" t="s">
        <v>100</v>
      </c>
      <c r="AF17" s="119" t="s">
        <v>100</v>
      </c>
      <c r="AG17" s="119" t="s">
        <v>100</v>
      </c>
      <c r="AH17" s="119" t="s">
        <v>100</v>
      </c>
      <c r="AI17" s="119" t="s">
        <v>100</v>
      </c>
      <c r="AJ17" s="119" t="s">
        <v>100</v>
      </c>
      <c r="AK17" s="119" t="s">
        <v>100</v>
      </c>
      <c r="AL17" s="116">
        <v>0</v>
      </c>
    </row>
    <row r="18" spans="1:38" ht="13.5" hidden="1">
      <c r="A18" s="178"/>
      <c r="B18" s="22" t="s">
        <v>68</v>
      </c>
      <c r="C18" s="20"/>
      <c r="D18" s="20"/>
      <c r="E18" s="20"/>
      <c r="F18" s="21"/>
      <c r="G18" s="119" t="s">
        <v>105</v>
      </c>
      <c r="H18" s="119" t="s">
        <v>105</v>
      </c>
      <c r="I18" s="119" t="s">
        <v>105</v>
      </c>
      <c r="J18" s="119" t="s">
        <v>105</v>
      </c>
      <c r="K18" s="119" t="s">
        <v>105</v>
      </c>
      <c r="L18" s="119" t="s">
        <v>105</v>
      </c>
      <c r="M18" s="119" t="s">
        <v>105</v>
      </c>
      <c r="N18" s="119" t="s">
        <v>105</v>
      </c>
      <c r="O18" s="119" t="s">
        <v>105</v>
      </c>
      <c r="P18" s="119" t="s">
        <v>105</v>
      </c>
      <c r="Q18" s="119" t="s">
        <v>105</v>
      </c>
      <c r="R18" s="119" t="s">
        <v>105</v>
      </c>
      <c r="S18" s="119" t="s">
        <v>105</v>
      </c>
      <c r="T18" s="119" t="s">
        <v>105</v>
      </c>
      <c r="U18" s="119" t="s">
        <v>105</v>
      </c>
      <c r="V18" s="119" t="s">
        <v>105</v>
      </c>
      <c r="W18" s="119" t="s">
        <v>105</v>
      </c>
      <c r="X18" s="119" t="s">
        <v>105</v>
      </c>
      <c r="Y18" s="119" t="s">
        <v>105</v>
      </c>
      <c r="Z18" s="119" t="s">
        <v>105</v>
      </c>
      <c r="AA18" s="119" t="s">
        <v>105</v>
      </c>
      <c r="AB18" s="119" t="s">
        <v>105</v>
      </c>
      <c r="AC18" s="119" t="s">
        <v>105</v>
      </c>
      <c r="AD18" s="119" t="s">
        <v>105</v>
      </c>
      <c r="AE18" s="119" t="s">
        <v>105</v>
      </c>
      <c r="AF18" s="119" t="s">
        <v>105</v>
      </c>
      <c r="AG18" s="119" t="s">
        <v>105</v>
      </c>
      <c r="AH18" s="119" t="s">
        <v>105</v>
      </c>
      <c r="AI18" s="119" t="s">
        <v>105</v>
      </c>
      <c r="AJ18" s="119" t="s">
        <v>105</v>
      </c>
      <c r="AK18" s="119" t="s">
        <v>105</v>
      </c>
      <c r="AL18" s="116">
        <v>0</v>
      </c>
    </row>
    <row r="19" spans="1:38" ht="13.5">
      <c r="A19" s="178"/>
      <c r="B19" s="103" t="s">
        <v>91</v>
      </c>
      <c r="C19" s="101"/>
      <c r="D19" s="101"/>
      <c r="E19" s="101"/>
      <c r="F19" s="102"/>
      <c r="G19" s="120" t="s">
        <v>106</v>
      </c>
      <c r="H19" s="120" t="s">
        <v>106</v>
      </c>
      <c r="I19" s="120" t="s">
        <v>106</v>
      </c>
      <c r="J19" s="120" t="s">
        <v>106</v>
      </c>
      <c r="K19" s="120" t="s">
        <v>106</v>
      </c>
      <c r="L19" s="120" t="s">
        <v>106</v>
      </c>
      <c r="M19" s="120" t="s">
        <v>106</v>
      </c>
      <c r="N19" s="120" t="s">
        <v>106</v>
      </c>
      <c r="O19" s="120" t="s">
        <v>106</v>
      </c>
      <c r="P19" s="120" t="s">
        <v>106</v>
      </c>
      <c r="Q19" s="120" t="s">
        <v>106</v>
      </c>
      <c r="R19" s="120" t="s">
        <v>106</v>
      </c>
      <c r="S19" s="120" t="s">
        <v>106</v>
      </c>
      <c r="T19" s="120" t="s">
        <v>106</v>
      </c>
      <c r="U19" s="120" t="s">
        <v>106</v>
      </c>
      <c r="V19" s="120" t="s">
        <v>106</v>
      </c>
      <c r="W19" s="120" t="s">
        <v>106</v>
      </c>
      <c r="X19" s="120" t="s">
        <v>106</v>
      </c>
      <c r="Y19" s="120" t="s">
        <v>106</v>
      </c>
      <c r="Z19" s="120" t="s">
        <v>106</v>
      </c>
      <c r="AA19" s="120" t="s">
        <v>106</v>
      </c>
      <c r="AB19" s="120" t="s">
        <v>106</v>
      </c>
      <c r="AC19" s="120" t="s">
        <v>106</v>
      </c>
      <c r="AD19" s="120" t="s">
        <v>106</v>
      </c>
      <c r="AE19" s="120" t="s">
        <v>106</v>
      </c>
      <c r="AF19" s="120" t="s">
        <v>106</v>
      </c>
      <c r="AG19" s="120" t="s">
        <v>106</v>
      </c>
      <c r="AH19" s="120" t="s">
        <v>106</v>
      </c>
      <c r="AI19" s="120" t="s">
        <v>106</v>
      </c>
      <c r="AJ19" s="120" t="s">
        <v>106</v>
      </c>
      <c r="AK19" s="120" t="s">
        <v>106</v>
      </c>
      <c r="AL19" s="116">
        <v>0</v>
      </c>
    </row>
    <row r="20" spans="1:38" ht="13.5">
      <c r="A20" s="179"/>
      <c r="B20" s="29" t="s">
        <v>107</v>
      </c>
      <c r="C20" s="30"/>
      <c r="D20" s="30"/>
      <c r="E20" s="30"/>
      <c r="F20" s="31"/>
      <c r="G20" s="117">
        <v>59520</v>
      </c>
      <c r="H20" s="117">
        <v>11520</v>
      </c>
      <c r="I20" s="117">
        <v>11500</v>
      </c>
      <c r="J20" s="117">
        <v>11500</v>
      </c>
      <c r="K20" s="117">
        <v>11500</v>
      </c>
      <c r="L20" s="117">
        <v>11500</v>
      </c>
      <c r="M20" s="117">
        <v>11500</v>
      </c>
      <c r="N20" s="117">
        <v>11500</v>
      </c>
      <c r="O20" s="117">
        <v>11500</v>
      </c>
      <c r="P20" s="117">
        <v>11500</v>
      </c>
      <c r="Q20" s="117">
        <v>11500</v>
      </c>
      <c r="R20" s="117">
        <v>11500</v>
      </c>
      <c r="S20" s="117">
        <v>11500</v>
      </c>
      <c r="T20" s="117">
        <v>11500</v>
      </c>
      <c r="U20" s="117">
        <v>11500</v>
      </c>
      <c r="V20" s="117">
        <v>11500</v>
      </c>
      <c r="W20" s="117">
        <v>11500</v>
      </c>
      <c r="X20" s="117">
        <v>11500</v>
      </c>
      <c r="Y20" s="117">
        <v>11500</v>
      </c>
      <c r="Z20" s="117">
        <v>11500</v>
      </c>
      <c r="AA20" s="117">
        <v>11500</v>
      </c>
      <c r="AB20" s="117">
        <v>11500</v>
      </c>
      <c r="AC20" s="117">
        <v>11500</v>
      </c>
      <c r="AD20" s="117">
        <v>11500</v>
      </c>
      <c r="AE20" s="117">
        <v>11500</v>
      </c>
      <c r="AF20" s="117">
        <v>11500</v>
      </c>
      <c r="AG20" s="117">
        <v>11500</v>
      </c>
      <c r="AH20" s="117">
        <v>11500</v>
      </c>
      <c r="AI20" s="117">
        <v>11500</v>
      </c>
      <c r="AJ20" s="117">
        <v>11500</v>
      </c>
      <c r="AK20" s="117">
        <v>11500</v>
      </c>
      <c r="AL20" s="117">
        <v>333500</v>
      </c>
    </row>
    <row r="21" spans="1:38" ht="13.5">
      <c r="A21" s="182" t="s">
        <v>12</v>
      </c>
      <c r="B21" s="32" t="s">
        <v>108</v>
      </c>
      <c r="C21" s="33"/>
      <c r="D21" s="33"/>
      <c r="E21" s="96">
        <v>6</v>
      </c>
      <c r="F21" s="34"/>
      <c r="G21" s="112">
        <v>691</v>
      </c>
      <c r="H21" s="112">
        <v>726</v>
      </c>
      <c r="I21" s="112">
        <v>762</v>
      </c>
      <c r="J21" s="112">
        <v>800</v>
      </c>
      <c r="K21" s="112">
        <v>840</v>
      </c>
      <c r="L21" s="112">
        <v>882</v>
      </c>
      <c r="M21" s="112">
        <v>926</v>
      </c>
      <c r="N21" s="112">
        <v>972</v>
      </c>
      <c r="O21" s="112">
        <v>1021</v>
      </c>
      <c r="P21" s="112">
        <v>1072</v>
      </c>
      <c r="Q21" s="112">
        <v>1126</v>
      </c>
      <c r="R21" s="112">
        <v>1182</v>
      </c>
      <c r="S21" s="112">
        <v>1241</v>
      </c>
      <c r="T21" s="112">
        <v>1303</v>
      </c>
      <c r="U21" s="112">
        <v>1368</v>
      </c>
      <c r="V21" s="112">
        <v>1436</v>
      </c>
      <c r="W21" s="112">
        <v>1508</v>
      </c>
      <c r="X21" s="112">
        <v>1583</v>
      </c>
      <c r="Y21" s="112">
        <v>1662</v>
      </c>
      <c r="Z21" s="112">
        <v>1745</v>
      </c>
      <c r="AA21" s="112">
        <v>1832</v>
      </c>
      <c r="AB21" s="112">
        <v>1924</v>
      </c>
      <c r="AC21" s="112">
        <v>2020</v>
      </c>
      <c r="AD21" s="112">
        <v>2121</v>
      </c>
      <c r="AE21" s="112">
        <v>2227</v>
      </c>
      <c r="AF21" s="112">
        <v>2338</v>
      </c>
      <c r="AG21" s="112">
        <v>2455</v>
      </c>
      <c r="AH21" s="112">
        <v>2578</v>
      </c>
      <c r="AI21" s="112">
        <v>2707</v>
      </c>
      <c r="AJ21" s="112">
        <v>2842</v>
      </c>
      <c r="AK21" s="112">
        <v>2984</v>
      </c>
      <c r="AL21" s="113">
        <v>47457</v>
      </c>
    </row>
    <row r="22" spans="1:38" ht="13.5">
      <c r="A22" s="183"/>
      <c r="B22" s="22" t="s">
        <v>109</v>
      </c>
      <c r="C22" s="20"/>
      <c r="D22" s="20"/>
      <c r="E22" s="97">
        <v>5</v>
      </c>
      <c r="F22" s="21"/>
      <c r="G22" s="121">
        <v>576</v>
      </c>
      <c r="H22" s="121">
        <v>576</v>
      </c>
      <c r="I22" s="121">
        <v>575</v>
      </c>
      <c r="J22" s="121">
        <v>575</v>
      </c>
      <c r="K22" s="121">
        <v>575</v>
      </c>
      <c r="L22" s="121">
        <v>575</v>
      </c>
      <c r="M22" s="121">
        <v>575</v>
      </c>
      <c r="N22" s="121">
        <v>575</v>
      </c>
      <c r="O22" s="121">
        <v>575</v>
      </c>
      <c r="P22" s="121">
        <v>575</v>
      </c>
      <c r="Q22" s="121">
        <v>575</v>
      </c>
      <c r="R22" s="121">
        <v>575</v>
      </c>
      <c r="S22" s="121">
        <v>575</v>
      </c>
      <c r="T22" s="121">
        <v>575</v>
      </c>
      <c r="U22" s="121">
        <v>575</v>
      </c>
      <c r="V22" s="121">
        <v>575</v>
      </c>
      <c r="W22" s="121">
        <v>575</v>
      </c>
      <c r="X22" s="121">
        <v>575</v>
      </c>
      <c r="Y22" s="121">
        <v>575</v>
      </c>
      <c r="Z22" s="121">
        <v>575</v>
      </c>
      <c r="AA22" s="121">
        <v>575</v>
      </c>
      <c r="AB22" s="121">
        <v>575</v>
      </c>
      <c r="AC22" s="121">
        <v>575</v>
      </c>
      <c r="AD22" s="121">
        <v>575</v>
      </c>
      <c r="AE22" s="121">
        <v>575</v>
      </c>
      <c r="AF22" s="121">
        <v>575</v>
      </c>
      <c r="AG22" s="121">
        <v>575</v>
      </c>
      <c r="AH22" s="121">
        <v>575</v>
      </c>
      <c r="AI22" s="121">
        <v>575</v>
      </c>
      <c r="AJ22" s="121">
        <v>575</v>
      </c>
      <c r="AK22" s="121">
        <v>575</v>
      </c>
      <c r="AL22" s="116">
        <v>16675</v>
      </c>
    </row>
    <row r="23" spans="1:38" ht="13.5">
      <c r="A23" s="183"/>
      <c r="B23" s="103" t="s">
        <v>110</v>
      </c>
      <c r="C23" s="101"/>
      <c r="D23" s="101"/>
      <c r="E23" s="101"/>
      <c r="F23" s="102"/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114">
        <v>0</v>
      </c>
      <c r="AK23" s="114">
        <v>0</v>
      </c>
      <c r="AL23" s="116">
        <v>0</v>
      </c>
    </row>
    <row r="24" spans="1:38" ht="13.5">
      <c r="A24" s="183"/>
      <c r="B24" s="22" t="s">
        <v>111</v>
      </c>
      <c r="C24" s="20"/>
      <c r="D24" s="20"/>
      <c r="E24" s="20"/>
      <c r="F24" s="21"/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16">
        <v>0</v>
      </c>
    </row>
    <row r="25" spans="1:38" ht="13.5">
      <c r="A25" s="183"/>
      <c r="B25" s="22" t="s">
        <v>112</v>
      </c>
      <c r="C25" s="20"/>
      <c r="D25" s="20"/>
      <c r="E25" s="20"/>
      <c r="F25" s="21"/>
      <c r="G25" s="121">
        <v>1200</v>
      </c>
      <c r="H25" s="121">
        <v>1188</v>
      </c>
      <c r="I25" s="121">
        <v>1176</v>
      </c>
      <c r="J25" s="121">
        <v>1164</v>
      </c>
      <c r="K25" s="121">
        <v>1152</v>
      </c>
      <c r="L25" s="121">
        <v>1140</v>
      </c>
      <c r="M25" s="121">
        <v>1129</v>
      </c>
      <c r="N25" s="121">
        <v>1118</v>
      </c>
      <c r="O25" s="121">
        <v>1107</v>
      </c>
      <c r="P25" s="121">
        <v>1096</v>
      </c>
      <c r="Q25" s="121">
        <v>1085</v>
      </c>
      <c r="R25" s="121">
        <v>1074</v>
      </c>
      <c r="S25" s="121">
        <v>1063</v>
      </c>
      <c r="T25" s="121">
        <v>1052</v>
      </c>
      <c r="U25" s="121">
        <v>1041</v>
      </c>
      <c r="V25" s="121">
        <v>1031</v>
      </c>
      <c r="W25" s="121">
        <v>1021</v>
      </c>
      <c r="X25" s="121">
        <v>1011</v>
      </c>
      <c r="Y25" s="121">
        <v>1001</v>
      </c>
      <c r="Z25" s="121">
        <v>991</v>
      </c>
      <c r="AA25" s="121">
        <v>981</v>
      </c>
      <c r="AB25" s="121">
        <v>971</v>
      </c>
      <c r="AC25" s="121">
        <v>961</v>
      </c>
      <c r="AD25" s="121">
        <v>951</v>
      </c>
      <c r="AE25" s="121">
        <v>941</v>
      </c>
      <c r="AF25" s="121">
        <v>932</v>
      </c>
      <c r="AG25" s="121">
        <v>923</v>
      </c>
      <c r="AH25" s="121">
        <v>914</v>
      </c>
      <c r="AI25" s="121">
        <v>905</v>
      </c>
      <c r="AJ25" s="121">
        <v>896</v>
      </c>
      <c r="AK25" s="121">
        <v>887</v>
      </c>
      <c r="AL25" s="116">
        <v>29714</v>
      </c>
    </row>
    <row r="26" spans="1:38" ht="13.5">
      <c r="A26" s="183"/>
      <c r="B26" s="22" t="s">
        <v>113</v>
      </c>
      <c r="C26" s="20"/>
      <c r="D26" s="20"/>
      <c r="E26" s="20"/>
      <c r="F26" s="21"/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16">
        <v>0</v>
      </c>
    </row>
    <row r="27" spans="1:38" ht="13.5">
      <c r="A27" s="183"/>
      <c r="B27" s="22" t="s">
        <v>114</v>
      </c>
      <c r="C27" s="20"/>
      <c r="D27" s="20"/>
      <c r="E27" s="20"/>
      <c r="F27" s="98">
        <v>1.5</v>
      </c>
      <c r="G27" s="121">
        <v>173</v>
      </c>
      <c r="H27" s="121">
        <v>173</v>
      </c>
      <c r="I27" s="121">
        <v>173</v>
      </c>
      <c r="J27" s="121">
        <v>173</v>
      </c>
      <c r="K27" s="121">
        <v>173</v>
      </c>
      <c r="L27" s="121">
        <v>173</v>
      </c>
      <c r="M27" s="121">
        <v>173</v>
      </c>
      <c r="N27" s="121">
        <v>173</v>
      </c>
      <c r="O27" s="121">
        <v>173</v>
      </c>
      <c r="P27" s="121">
        <v>173</v>
      </c>
      <c r="Q27" s="121">
        <v>173</v>
      </c>
      <c r="R27" s="121">
        <v>173</v>
      </c>
      <c r="S27" s="121">
        <v>173</v>
      </c>
      <c r="T27" s="121">
        <v>173</v>
      </c>
      <c r="U27" s="121">
        <v>173</v>
      </c>
      <c r="V27" s="121">
        <v>173</v>
      </c>
      <c r="W27" s="121">
        <v>173</v>
      </c>
      <c r="X27" s="121">
        <v>173</v>
      </c>
      <c r="Y27" s="121">
        <v>173</v>
      </c>
      <c r="Z27" s="121">
        <v>173</v>
      </c>
      <c r="AA27" s="121">
        <v>173</v>
      </c>
      <c r="AB27" s="121">
        <v>173</v>
      </c>
      <c r="AC27" s="121">
        <v>173</v>
      </c>
      <c r="AD27" s="121">
        <v>173</v>
      </c>
      <c r="AE27" s="121">
        <v>173</v>
      </c>
      <c r="AF27" s="121">
        <v>173</v>
      </c>
      <c r="AG27" s="121">
        <v>173</v>
      </c>
      <c r="AH27" s="121">
        <v>173</v>
      </c>
      <c r="AI27" s="121">
        <v>173</v>
      </c>
      <c r="AJ27" s="121">
        <v>173</v>
      </c>
      <c r="AK27" s="121">
        <v>173</v>
      </c>
      <c r="AL27" s="116">
        <v>5017</v>
      </c>
    </row>
    <row r="28" spans="1:38" ht="13.5">
      <c r="A28" s="183"/>
      <c r="B28" s="22" t="s">
        <v>115</v>
      </c>
      <c r="C28" s="20"/>
      <c r="D28" s="20"/>
      <c r="E28" s="20"/>
      <c r="F28" s="99">
        <v>0.25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</row>
    <row r="29" spans="1:38" ht="13.5">
      <c r="A29" s="183"/>
      <c r="B29" s="22" t="s">
        <v>116</v>
      </c>
      <c r="C29" s="20"/>
      <c r="D29" s="20"/>
      <c r="E29" s="20"/>
      <c r="F29" s="99">
        <v>0.5</v>
      </c>
      <c r="G29" s="121">
        <v>58</v>
      </c>
      <c r="H29" s="121">
        <v>58</v>
      </c>
      <c r="I29" s="121">
        <v>58</v>
      </c>
      <c r="J29" s="121">
        <v>58</v>
      </c>
      <c r="K29" s="121">
        <v>58</v>
      </c>
      <c r="L29" s="121">
        <v>58</v>
      </c>
      <c r="M29" s="121">
        <v>58</v>
      </c>
      <c r="N29" s="121">
        <v>58</v>
      </c>
      <c r="O29" s="121">
        <v>58</v>
      </c>
      <c r="P29" s="121">
        <v>58</v>
      </c>
      <c r="Q29" s="121">
        <v>58</v>
      </c>
      <c r="R29" s="121">
        <v>58</v>
      </c>
      <c r="S29" s="121">
        <v>58</v>
      </c>
      <c r="T29" s="121">
        <v>58</v>
      </c>
      <c r="U29" s="121">
        <v>58</v>
      </c>
      <c r="V29" s="121">
        <v>58</v>
      </c>
      <c r="W29" s="121">
        <v>58</v>
      </c>
      <c r="X29" s="121">
        <v>58</v>
      </c>
      <c r="Y29" s="121">
        <v>58</v>
      </c>
      <c r="Z29" s="121">
        <v>58</v>
      </c>
      <c r="AA29" s="121">
        <v>58</v>
      </c>
      <c r="AB29" s="121">
        <v>58</v>
      </c>
      <c r="AC29" s="121">
        <v>58</v>
      </c>
      <c r="AD29" s="121">
        <v>58</v>
      </c>
      <c r="AE29" s="121">
        <v>58</v>
      </c>
      <c r="AF29" s="121">
        <v>58</v>
      </c>
      <c r="AG29" s="121">
        <v>58</v>
      </c>
      <c r="AH29" s="121">
        <v>58</v>
      </c>
      <c r="AI29" s="121">
        <v>58</v>
      </c>
      <c r="AJ29" s="121">
        <v>58</v>
      </c>
      <c r="AK29" s="121">
        <v>58</v>
      </c>
      <c r="AL29" s="121">
        <v>1798</v>
      </c>
    </row>
    <row r="30" spans="1:38" ht="13.5">
      <c r="A30" s="183"/>
      <c r="B30" s="22" t="s">
        <v>51</v>
      </c>
      <c r="C30" s="20"/>
      <c r="D30" s="20"/>
      <c r="E30" s="20"/>
      <c r="F30" s="21"/>
      <c r="G30" s="121"/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</row>
    <row r="31" spans="1:38" ht="13.5">
      <c r="A31" s="183"/>
      <c r="B31" s="29" t="s">
        <v>117</v>
      </c>
      <c r="C31" s="30"/>
      <c r="D31" s="30"/>
      <c r="E31" s="30"/>
      <c r="F31" s="31"/>
      <c r="G31" s="122">
        <v>2698</v>
      </c>
      <c r="H31" s="122">
        <v>2721</v>
      </c>
      <c r="I31" s="122">
        <v>2744</v>
      </c>
      <c r="J31" s="122">
        <v>2770</v>
      </c>
      <c r="K31" s="122">
        <v>2798</v>
      </c>
      <c r="L31" s="122">
        <v>2828</v>
      </c>
      <c r="M31" s="122">
        <v>2861</v>
      </c>
      <c r="N31" s="122">
        <v>2896</v>
      </c>
      <c r="O31" s="122">
        <v>2934</v>
      </c>
      <c r="P31" s="122">
        <v>2974</v>
      </c>
      <c r="Q31" s="122">
        <v>3017</v>
      </c>
      <c r="R31" s="122">
        <v>3062</v>
      </c>
      <c r="S31" s="122">
        <v>3110</v>
      </c>
      <c r="T31" s="122">
        <v>3161</v>
      </c>
      <c r="U31" s="122">
        <v>3215</v>
      </c>
      <c r="V31" s="122">
        <v>3273</v>
      </c>
      <c r="W31" s="122">
        <v>3335</v>
      </c>
      <c r="X31" s="122">
        <v>3400</v>
      </c>
      <c r="Y31" s="122">
        <v>3469</v>
      </c>
      <c r="Z31" s="122">
        <v>3542</v>
      </c>
      <c r="AA31" s="122">
        <v>3619</v>
      </c>
      <c r="AB31" s="122">
        <v>3701</v>
      </c>
      <c r="AC31" s="122">
        <v>3787</v>
      </c>
      <c r="AD31" s="122">
        <v>3878</v>
      </c>
      <c r="AE31" s="122">
        <v>3974</v>
      </c>
      <c r="AF31" s="122">
        <v>4076</v>
      </c>
      <c r="AG31" s="122">
        <v>4184</v>
      </c>
      <c r="AH31" s="122">
        <v>4298</v>
      </c>
      <c r="AI31" s="122">
        <v>4418</v>
      </c>
      <c r="AJ31" s="122">
        <v>4544</v>
      </c>
      <c r="AK31" s="122">
        <v>4677</v>
      </c>
      <c r="AL31" s="122">
        <v>105964</v>
      </c>
    </row>
    <row r="32" spans="1:38" ht="13.5" customHeight="1">
      <c r="A32" s="171" t="s">
        <v>53</v>
      </c>
      <c r="B32" s="32" t="s">
        <v>118</v>
      </c>
      <c r="C32" s="33"/>
      <c r="D32" s="33"/>
      <c r="E32" s="33"/>
      <c r="F32" s="34"/>
      <c r="G32" s="118">
        <v>56822</v>
      </c>
      <c r="H32" s="118">
        <v>8799</v>
      </c>
      <c r="I32" s="118">
        <v>8756</v>
      </c>
      <c r="J32" s="118">
        <v>8730</v>
      </c>
      <c r="K32" s="118">
        <v>8702</v>
      </c>
      <c r="L32" s="118">
        <v>8672</v>
      </c>
      <c r="M32" s="118">
        <v>8639</v>
      </c>
      <c r="N32" s="118">
        <v>8604</v>
      </c>
      <c r="O32" s="118">
        <v>8566</v>
      </c>
      <c r="P32" s="118">
        <v>8526</v>
      </c>
      <c r="Q32" s="118">
        <v>8483</v>
      </c>
      <c r="R32" s="118">
        <v>8438</v>
      </c>
      <c r="S32" s="118">
        <v>8390</v>
      </c>
      <c r="T32" s="118">
        <v>8339</v>
      </c>
      <c r="U32" s="118">
        <v>8285</v>
      </c>
      <c r="V32" s="118">
        <v>8227</v>
      </c>
      <c r="W32" s="118">
        <v>8165</v>
      </c>
      <c r="X32" s="118">
        <v>8100</v>
      </c>
      <c r="Y32" s="118">
        <v>8031</v>
      </c>
      <c r="Z32" s="118">
        <v>7958</v>
      </c>
      <c r="AA32" s="118">
        <v>7881</v>
      </c>
      <c r="AB32" s="118">
        <v>7799</v>
      </c>
      <c r="AC32" s="118">
        <v>7713</v>
      </c>
      <c r="AD32" s="118">
        <v>7622</v>
      </c>
      <c r="AE32" s="118">
        <v>7526</v>
      </c>
      <c r="AF32" s="118">
        <v>7424</v>
      </c>
      <c r="AG32" s="118">
        <v>7316</v>
      </c>
      <c r="AH32" s="118">
        <v>7202</v>
      </c>
      <c r="AI32" s="118">
        <v>7082</v>
      </c>
      <c r="AJ32" s="118">
        <v>6956</v>
      </c>
      <c r="AK32" s="118">
        <v>6823</v>
      </c>
      <c r="AL32" s="123">
        <v>298576</v>
      </c>
    </row>
    <row r="33" spans="1:38" ht="13.5">
      <c r="A33" s="172"/>
      <c r="B33" s="22" t="s">
        <v>119</v>
      </c>
      <c r="C33" s="20"/>
      <c r="D33" s="20"/>
      <c r="E33" s="20"/>
      <c r="F33" s="21"/>
      <c r="G33" s="116">
        <v>0.045329301075268814</v>
      </c>
      <c r="H33" s="116">
        <v>0.23619791666666667</v>
      </c>
      <c r="I33" s="116">
        <v>0.2386086956521739</v>
      </c>
      <c r="J33" s="116">
        <v>0.2408695652173913</v>
      </c>
      <c r="K33" s="116">
        <v>0.24330434782608695</v>
      </c>
      <c r="L33" s="116">
        <v>0.24591304347826087</v>
      </c>
      <c r="M33" s="116">
        <v>0.24878260869565216</v>
      </c>
      <c r="N33" s="116">
        <v>0.25182608695652176</v>
      </c>
      <c r="O33" s="116">
        <v>0.2551304347826087</v>
      </c>
      <c r="P33" s="116">
        <v>0.2586086956521739</v>
      </c>
      <c r="Q33" s="116">
        <v>0.2623478260869565</v>
      </c>
      <c r="R33" s="116">
        <v>0.2662608695652174</v>
      </c>
      <c r="S33" s="116">
        <v>0.27043478260869563</v>
      </c>
      <c r="T33" s="116">
        <v>0.2748695652173913</v>
      </c>
      <c r="U33" s="116">
        <v>0.27956521739130435</v>
      </c>
      <c r="V33" s="116">
        <v>0.2846086956521739</v>
      </c>
      <c r="W33" s="116">
        <v>0.29</v>
      </c>
      <c r="X33" s="116">
        <v>0.2956521739130435</v>
      </c>
      <c r="Y33" s="116">
        <v>0.3016521739130435</v>
      </c>
      <c r="Z33" s="116">
        <v>0.308</v>
      </c>
      <c r="AA33" s="116">
        <v>0.31469565217391304</v>
      </c>
      <c r="AB33" s="116">
        <v>0.32182608695652176</v>
      </c>
      <c r="AC33" s="116">
        <v>0.329304347826087</v>
      </c>
      <c r="AD33" s="116">
        <v>0.3372173913043478</v>
      </c>
      <c r="AE33" s="116">
        <v>0.34556521739130436</v>
      </c>
      <c r="AF33" s="116">
        <v>0.35443478260869565</v>
      </c>
      <c r="AG33" s="116">
        <v>0.36382608695652174</v>
      </c>
      <c r="AH33" s="116">
        <v>0.37373913043478263</v>
      </c>
      <c r="AI33" s="116">
        <v>0.38417391304347825</v>
      </c>
      <c r="AJ33" s="116">
        <v>0.3951304347826087</v>
      </c>
      <c r="AK33" s="116">
        <v>0.40669565217391307</v>
      </c>
      <c r="AL33" s="121">
        <v>9.024570696002803</v>
      </c>
    </row>
    <row r="34" spans="1:38" ht="13.5">
      <c r="A34" s="172"/>
      <c r="B34" s="22" t="s">
        <v>120</v>
      </c>
      <c r="C34" s="20"/>
      <c r="D34" s="130">
        <v>60000</v>
      </c>
      <c r="E34" s="131">
        <v>4</v>
      </c>
      <c r="F34" s="132">
        <v>10</v>
      </c>
      <c r="G34" s="116"/>
      <c r="H34" s="116">
        <v>4997.456659808184</v>
      </c>
      <c r="I34" s="116">
        <v>5197.354926200511</v>
      </c>
      <c r="J34" s="116">
        <v>5405.249123248532</v>
      </c>
      <c r="K34" s="116">
        <v>5621.459088178473</v>
      </c>
      <c r="L34" s="116">
        <v>5846.317451705613</v>
      </c>
      <c r="M34" s="116">
        <v>6080.170149773838</v>
      </c>
      <c r="N34" s="116">
        <v>6323.376955764792</v>
      </c>
      <c r="O34" s="116">
        <v>6576.312033995382</v>
      </c>
      <c r="P34" s="116">
        <v>6839.364515355199</v>
      </c>
      <c r="Q34" s="116">
        <v>7112.939095969407</v>
      </c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21">
        <v>59999.99999999993</v>
      </c>
    </row>
    <row r="35" spans="1:38" ht="13.5">
      <c r="A35" s="172"/>
      <c r="B35" s="22" t="s">
        <v>121</v>
      </c>
      <c r="C35" s="20"/>
      <c r="D35" s="26">
        <v>60000</v>
      </c>
      <c r="E35" s="27">
        <v>4</v>
      </c>
      <c r="F35" s="28">
        <v>10</v>
      </c>
      <c r="G35" s="116"/>
      <c r="H35" s="116">
        <v>2400</v>
      </c>
      <c r="I35" s="116">
        <v>2200.1017336076725</v>
      </c>
      <c r="J35" s="116">
        <v>1992.2075365596518</v>
      </c>
      <c r="K35" s="116">
        <v>1775.9975716297108</v>
      </c>
      <c r="L35" s="116">
        <v>1551.1392081025708</v>
      </c>
      <c r="M35" s="116">
        <v>1317.2865100343458</v>
      </c>
      <c r="N35" s="116">
        <v>1074.0797040433922</v>
      </c>
      <c r="O35" s="116">
        <v>821.1446258128012</v>
      </c>
      <c r="P35" s="116">
        <v>558.0921444529848</v>
      </c>
      <c r="Q35" s="116">
        <v>284.51756383877654</v>
      </c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21">
        <v>13974.566598081909</v>
      </c>
    </row>
    <row r="36" spans="1:38" ht="13.5">
      <c r="A36" s="172"/>
      <c r="B36" s="38" t="s">
        <v>122</v>
      </c>
      <c r="C36" s="39"/>
      <c r="D36" s="40"/>
      <c r="E36" s="41"/>
      <c r="F36" s="42"/>
      <c r="G36" s="124"/>
      <c r="H36" s="124">
        <v>55002.54334019181</v>
      </c>
      <c r="I36" s="124">
        <v>49805.1884139913</v>
      </c>
      <c r="J36" s="124">
        <v>44399.93929074277</v>
      </c>
      <c r="K36" s="124">
        <v>38778.48020256429</v>
      </c>
      <c r="L36" s="124">
        <v>32932.16275085868</v>
      </c>
      <c r="M36" s="124">
        <v>26851.992601084843</v>
      </c>
      <c r="N36" s="124">
        <v>20528.615645320053</v>
      </c>
      <c r="O36" s="124">
        <v>13952.30361132467</v>
      </c>
      <c r="P36" s="124">
        <v>7112.939095969472</v>
      </c>
      <c r="Q36" s="124">
        <v>6.45741238258779E-11</v>
      </c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5"/>
    </row>
    <row r="37" spans="1:38" ht="13.5">
      <c r="A37" s="173"/>
      <c r="B37" s="9" t="s">
        <v>52</v>
      </c>
      <c r="C37" s="10"/>
      <c r="D37" s="10"/>
      <c r="E37" s="10"/>
      <c r="F37" s="7"/>
      <c r="G37" s="126"/>
      <c r="H37" s="126">
        <v>3801.5433401918162</v>
      </c>
      <c r="I37" s="126">
        <v>3558.645073799489</v>
      </c>
      <c r="J37" s="126">
        <v>3324.7508767514682</v>
      </c>
      <c r="K37" s="126">
        <v>3080.5409118215266</v>
      </c>
      <c r="L37" s="126">
        <v>2825.682548294387</v>
      </c>
      <c r="M37" s="126">
        <v>2558.8298502261623</v>
      </c>
      <c r="N37" s="126">
        <v>2280.623044235208</v>
      </c>
      <c r="O37" s="126">
        <v>1989.687966004618</v>
      </c>
      <c r="P37" s="126">
        <v>1686.6354846448012</v>
      </c>
      <c r="Q37" s="126">
        <v>1370.0609040305926</v>
      </c>
      <c r="R37" s="126">
        <v>8438</v>
      </c>
      <c r="S37" s="126">
        <v>8390</v>
      </c>
      <c r="T37" s="126">
        <v>8339</v>
      </c>
      <c r="U37" s="126">
        <v>8285</v>
      </c>
      <c r="V37" s="126">
        <v>8227</v>
      </c>
      <c r="W37" s="126">
        <v>8165</v>
      </c>
      <c r="X37" s="126">
        <v>8100</v>
      </c>
      <c r="Y37" s="126">
        <v>8031</v>
      </c>
      <c r="Z37" s="126">
        <v>7958</v>
      </c>
      <c r="AA37" s="126">
        <v>7881</v>
      </c>
      <c r="AB37" s="126">
        <v>7799</v>
      </c>
      <c r="AC37" s="126">
        <v>7713</v>
      </c>
      <c r="AD37" s="126">
        <v>7622</v>
      </c>
      <c r="AE37" s="126">
        <v>7526</v>
      </c>
      <c r="AF37" s="126">
        <v>7424</v>
      </c>
      <c r="AG37" s="126">
        <v>7316</v>
      </c>
      <c r="AH37" s="126">
        <v>7202</v>
      </c>
      <c r="AI37" s="126">
        <v>7082</v>
      </c>
      <c r="AJ37" s="126">
        <v>6956</v>
      </c>
      <c r="AK37" s="126">
        <v>6823</v>
      </c>
      <c r="AL37" s="127">
        <v>181754</v>
      </c>
    </row>
    <row r="38" spans="1:38" ht="13.5">
      <c r="A38" s="173"/>
      <c r="B38" s="43" t="s">
        <v>54</v>
      </c>
      <c r="C38" s="44"/>
      <c r="D38" s="44"/>
      <c r="E38" s="44"/>
      <c r="F38" s="45"/>
      <c r="G38" s="128"/>
      <c r="H38" s="128">
        <v>798.3241014402814</v>
      </c>
      <c r="I38" s="128">
        <v>747.3154654978927</v>
      </c>
      <c r="J38" s="128">
        <v>698.1976841178083</v>
      </c>
      <c r="K38" s="128">
        <v>646.9135914825206</v>
      </c>
      <c r="L38" s="128">
        <v>593.3933351418212</v>
      </c>
      <c r="M38" s="128">
        <v>537.354268547494</v>
      </c>
      <c r="N38" s="128">
        <v>478.93083928939365</v>
      </c>
      <c r="O38" s="128">
        <v>417.83447286096975</v>
      </c>
      <c r="P38" s="128">
        <v>354.1934517754082</v>
      </c>
      <c r="Q38" s="128">
        <v>287.7127898464244</v>
      </c>
      <c r="R38" s="128">
        <v>1771.98</v>
      </c>
      <c r="S38" s="128">
        <v>1761.9</v>
      </c>
      <c r="T38" s="128">
        <v>1751.19</v>
      </c>
      <c r="U38" s="128">
        <v>1739.85</v>
      </c>
      <c r="V38" s="128">
        <v>1727.67</v>
      </c>
      <c r="W38" s="128">
        <v>1714.65</v>
      </c>
      <c r="X38" s="128">
        <v>1701</v>
      </c>
      <c r="Y38" s="128">
        <v>1686.51</v>
      </c>
      <c r="Z38" s="128">
        <v>1671.18</v>
      </c>
      <c r="AA38" s="128">
        <v>1655.01</v>
      </c>
      <c r="AB38" s="128">
        <v>1637.79</v>
      </c>
      <c r="AC38" s="128">
        <v>1619.73</v>
      </c>
      <c r="AD38" s="128">
        <v>1600.62</v>
      </c>
      <c r="AE38" s="128">
        <v>1580.46</v>
      </c>
      <c r="AF38" s="128">
        <v>1559.04</v>
      </c>
      <c r="AG38" s="128">
        <v>1536.36</v>
      </c>
      <c r="AH38" s="128">
        <v>1512.42</v>
      </c>
      <c r="AI38" s="128">
        <v>1487.22</v>
      </c>
      <c r="AJ38" s="128">
        <v>1460.76</v>
      </c>
      <c r="AK38" s="128">
        <v>1432.83</v>
      </c>
      <c r="AL38" s="129">
        <v>38168.34</v>
      </c>
    </row>
    <row r="39" spans="1:38" ht="13.5">
      <c r="A39" s="174"/>
      <c r="B39" s="9" t="s">
        <v>123</v>
      </c>
      <c r="C39" s="10"/>
      <c r="D39" s="10" t="s">
        <v>95</v>
      </c>
      <c r="E39" s="10"/>
      <c r="F39" s="7"/>
      <c r="G39" s="126"/>
      <c r="H39" s="126">
        <v>603.2192387515348</v>
      </c>
      <c r="I39" s="126">
        <v>1358.5433401918167</v>
      </c>
      <c r="J39" s="126">
        <v>1332.5433401918165</v>
      </c>
      <c r="K39" s="126">
        <v>1304.5433401918158</v>
      </c>
      <c r="L39" s="126">
        <v>1274.543340191816</v>
      </c>
      <c r="M39" s="126">
        <v>1241.5433401918165</v>
      </c>
      <c r="N39" s="126">
        <v>1206.5433401918158</v>
      </c>
      <c r="O39" s="126">
        <v>1168.5433401918167</v>
      </c>
      <c r="P39" s="126">
        <v>1128.5433401918162</v>
      </c>
      <c r="Q39" s="126">
        <v>1085.543340191816</v>
      </c>
      <c r="R39" s="126">
        <v>8438</v>
      </c>
      <c r="S39" s="126">
        <v>8390</v>
      </c>
      <c r="T39" s="126">
        <v>8339</v>
      </c>
      <c r="U39" s="126">
        <v>8285</v>
      </c>
      <c r="V39" s="126">
        <v>8227</v>
      </c>
      <c r="W39" s="126">
        <v>8165</v>
      </c>
      <c r="X39" s="126">
        <v>8100</v>
      </c>
      <c r="Y39" s="126">
        <v>8031</v>
      </c>
      <c r="Z39" s="126">
        <v>7958</v>
      </c>
      <c r="AA39" s="126">
        <v>7881</v>
      </c>
      <c r="AB39" s="126">
        <v>7799</v>
      </c>
      <c r="AC39" s="126">
        <v>7713</v>
      </c>
      <c r="AD39" s="126">
        <v>7622</v>
      </c>
      <c r="AE39" s="126">
        <v>7526</v>
      </c>
      <c r="AF39" s="126">
        <v>7424</v>
      </c>
      <c r="AG39" s="126">
        <v>7316</v>
      </c>
      <c r="AH39" s="126">
        <v>7202</v>
      </c>
      <c r="AI39" s="126">
        <v>7082</v>
      </c>
      <c r="AJ39" s="126">
        <v>6956</v>
      </c>
      <c r="AK39" s="126">
        <v>6823</v>
      </c>
      <c r="AL39" s="126">
        <v>166981.1093004779</v>
      </c>
    </row>
    <row r="40" spans="1:38" ht="13.5">
      <c r="A40" s="184"/>
      <c r="B40" s="9" t="s">
        <v>124</v>
      </c>
      <c r="C40" s="46"/>
      <c r="D40" s="46" t="s">
        <v>69</v>
      </c>
      <c r="E40" s="46"/>
      <c r="F40" s="47"/>
      <c r="G40" s="126"/>
      <c r="H40" s="126">
        <v>0</v>
      </c>
      <c r="I40" s="126">
        <v>603.2192387515348</v>
      </c>
      <c r="J40" s="126">
        <v>1961.7625789433514</v>
      </c>
      <c r="K40" s="126">
        <v>3294.3059191351676</v>
      </c>
      <c r="L40" s="126">
        <v>4598.849259326984</v>
      </c>
      <c r="M40" s="126">
        <v>5873.3925995188</v>
      </c>
      <c r="N40" s="126">
        <v>7114.935939710616</v>
      </c>
      <c r="O40" s="126">
        <v>8321.479279902433</v>
      </c>
      <c r="P40" s="126">
        <v>9490.022620094249</v>
      </c>
      <c r="Q40" s="126">
        <v>10618.565960286065</v>
      </c>
      <c r="R40" s="126">
        <v>11704.109300477881</v>
      </c>
      <c r="S40" s="126">
        <v>20142.10930047788</v>
      </c>
      <c r="T40" s="126">
        <v>28532.10930047788</v>
      </c>
      <c r="U40" s="126">
        <v>36871.10930047788</v>
      </c>
      <c r="V40" s="126">
        <v>45156.10930047788</v>
      </c>
      <c r="W40" s="126">
        <v>53383.10930047788</v>
      </c>
      <c r="X40" s="126">
        <v>61548.10930047788</v>
      </c>
      <c r="Y40" s="126">
        <v>69648.10930047788</v>
      </c>
      <c r="Z40" s="126">
        <v>77679.10930047788</v>
      </c>
      <c r="AA40" s="126">
        <v>85637.10930047788</v>
      </c>
      <c r="AB40" s="126">
        <v>93518.10930047788</v>
      </c>
      <c r="AC40" s="126">
        <v>101317.10930047788</v>
      </c>
      <c r="AD40" s="126">
        <v>109030.10930047788</v>
      </c>
      <c r="AE40" s="126">
        <v>116652.10930047788</v>
      </c>
      <c r="AF40" s="126">
        <v>124178.10930047788</v>
      </c>
      <c r="AG40" s="126">
        <v>131602.1093004779</v>
      </c>
      <c r="AH40" s="126">
        <v>138918.1093004779</v>
      </c>
      <c r="AI40" s="126">
        <v>146120.1093004779</v>
      </c>
      <c r="AJ40" s="126">
        <v>153202.1093004779</v>
      </c>
      <c r="AK40" s="126">
        <v>160158.1093004779</v>
      </c>
      <c r="AL40" s="126"/>
    </row>
    <row r="41" spans="1:38" ht="13.5">
      <c r="A41" s="185"/>
      <c r="B41" s="48"/>
      <c r="C41" s="46"/>
      <c r="D41" s="46" t="s">
        <v>70</v>
      </c>
      <c r="E41" s="46"/>
      <c r="F41" s="47"/>
      <c r="G41" s="126"/>
      <c r="H41" s="126">
        <v>603.2192387515348</v>
      </c>
      <c r="I41" s="126">
        <v>1961.7625789433514</v>
      </c>
      <c r="J41" s="126">
        <v>3294.3059191351676</v>
      </c>
      <c r="K41" s="126">
        <v>4598.849259326984</v>
      </c>
      <c r="L41" s="126">
        <v>5873.3925995188</v>
      </c>
      <c r="M41" s="126">
        <v>7114.935939710616</v>
      </c>
      <c r="N41" s="126">
        <v>8321.479279902433</v>
      </c>
      <c r="O41" s="126">
        <v>9490.022620094249</v>
      </c>
      <c r="P41" s="126">
        <v>10618.565960286065</v>
      </c>
      <c r="Q41" s="126">
        <v>11704.109300477881</v>
      </c>
      <c r="R41" s="126">
        <v>20142.10930047788</v>
      </c>
      <c r="S41" s="126">
        <v>28532.10930047788</v>
      </c>
      <c r="T41" s="126">
        <v>36871.10930047788</v>
      </c>
      <c r="U41" s="126">
        <v>45156.10930047788</v>
      </c>
      <c r="V41" s="126">
        <v>53383.10930047788</v>
      </c>
      <c r="W41" s="126">
        <v>61548.10930047788</v>
      </c>
      <c r="X41" s="126">
        <v>69648.10930047788</v>
      </c>
      <c r="Y41" s="126">
        <v>77679.10930047788</v>
      </c>
      <c r="Z41" s="126">
        <v>85637.10930047788</v>
      </c>
      <c r="AA41" s="126">
        <v>93518.10930047788</v>
      </c>
      <c r="AB41" s="126">
        <v>101317.10930047788</v>
      </c>
      <c r="AC41" s="126">
        <v>109030.10930047788</v>
      </c>
      <c r="AD41" s="126">
        <v>116652.10930047788</v>
      </c>
      <c r="AE41" s="126">
        <v>124178.10930047788</v>
      </c>
      <c r="AF41" s="126">
        <v>131602.1093004779</v>
      </c>
      <c r="AG41" s="126">
        <v>138918.1093004779</v>
      </c>
      <c r="AH41" s="126">
        <v>146120.1093004779</v>
      </c>
      <c r="AI41" s="126">
        <v>153202.1093004779</v>
      </c>
      <c r="AJ41" s="126">
        <v>160158.1093004779</v>
      </c>
      <c r="AK41" s="126">
        <v>166981.1093004779</v>
      </c>
      <c r="AL41" s="126"/>
    </row>
    <row r="42" spans="1:38" ht="13.5">
      <c r="A42" s="166" t="s">
        <v>55</v>
      </c>
      <c r="B42" s="13" t="s">
        <v>56</v>
      </c>
      <c r="C42" s="104">
        <v>1200</v>
      </c>
      <c r="D42" s="168" t="s">
        <v>60</v>
      </c>
      <c r="E42" s="13" t="s">
        <v>61</v>
      </c>
      <c r="F42" s="104">
        <v>4000</v>
      </c>
      <c r="AL42" s="13"/>
    </row>
    <row r="43" spans="1:38" ht="13.5">
      <c r="A43" s="167"/>
      <c r="B43" s="13" t="s">
        <v>57</v>
      </c>
      <c r="C43" s="104">
        <v>240</v>
      </c>
      <c r="D43" s="169"/>
      <c r="E43" s="13" t="s">
        <v>62</v>
      </c>
      <c r="F43" s="104">
        <v>5000</v>
      </c>
      <c r="AL43" s="13"/>
    </row>
    <row r="44" spans="1:38" ht="13.5">
      <c r="A44" s="167"/>
      <c r="B44" s="13" t="s">
        <v>58</v>
      </c>
      <c r="C44" s="104">
        <v>1200</v>
      </c>
      <c r="D44" s="169"/>
      <c r="F44" s="107"/>
      <c r="AL44" s="13"/>
    </row>
    <row r="45" spans="1:38" ht="13.5">
      <c r="A45" s="167"/>
      <c r="B45" s="13" t="s">
        <v>59</v>
      </c>
      <c r="C45" s="105">
        <v>200</v>
      </c>
      <c r="D45" s="170"/>
      <c r="F45" s="107"/>
      <c r="AL45" s="13"/>
    </row>
    <row r="46" spans="1:38" ht="13.5">
      <c r="A46" s="167"/>
      <c r="B46" s="49" t="s">
        <v>75</v>
      </c>
      <c r="C46" s="106">
        <v>3600</v>
      </c>
      <c r="D46" s="170"/>
      <c r="E46" s="16" t="s">
        <v>3</v>
      </c>
      <c r="F46" s="14">
        <v>9000</v>
      </c>
      <c r="AL46" s="13"/>
    </row>
    <row r="47" spans="1:6" ht="13.5">
      <c r="A47" s="167"/>
      <c r="B47" s="16" t="s">
        <v>3</v>
      </c>
      <c r="C47" s="14">
        <v>6440</v>
      </c>
      <c r="E47" s="13" t="s">
        <v>71</v>
      </c>
      <c r="F47" s="15">
        <v>1920</v>
      </c>
    </row>
    <row r="53" spans="1:6" ht="13.5">
      <c r="A53" s="13"/>
      <c r="B53" s="13"/>
      <c r="C53" s="13"/>
      <c r="D53" s="13"/>
      <c r="E53" s="13"/>
      <c r="F53" s="13"/>
    </row>
    <row r="54" spans="1:6" ht="13.5">
      <c r="A54" s="13"/>
      <c r="B54" s="13"/>
      <c r="C54" s="13"/>
      <c r="D54" s="13"/>
      <c r="E54" s="13"/>
      <c r="F54" s="13"/>
    </row>
    <row r="55" spans="1:6" ht="13.5">
      <c r="A55" s="13"/>
      <c r="B55" s="13"/>
      <c r="C55" s="13"/>
      <c r="D55" s="13"/>
      <c r="E55" s="13"/>
      <c r="F55" s="13"/>
    </row>
  </sheetData>
  <sheetProtection password="CC51" sheet="1" objects="1" scenarios="1"/>
  <mergeCells count="10">
    <mergeCell ref="A3:F4"/>
    <mergeCell ref="A42:A47"/>
    <mergeCell ref="D42:D46"/>
    <mergeCell ref="A32:A36"/>
    <mergeCell ref="A37:A39"/>
    <mergeCell ref="B15:C15"/>
    <mergeCell ref="A9:A20"/>
    <mergeCell ref="A5:A8"/>
    <mergeCell ref="A21:A31"/>
    <mergeCell ref="A40:A41"/>
  </mergeCells>
  <printOptions/>
  <pageMargins left="0.5905511811023623" right="0.5905511811023623" top="0.7874015748031497" bottom="0.5905511811023623" header="0.5118110236220472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otsuka</cp:lastModifiedBy>
  <cp:lastPrinted>2010-05-08T00:52:48Z</cp:lastPrinted>
  <dcterms:created xsi:type="dcterms:W3CDTF">2010-04-15T00:46:39Z</dcterms:created>
  <dcterms:modified xsi:type="dcterms:W3CDTF">2011-05-05T14:00:30Z</dcterms:modified>
  <cp:category/>
  <cp:version/>
  <cp:contentType/>
  <cp:contentStatus/>
</cp:coreProperties>
</file>